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T:\13 - PIA\13.7 PIA4\Regions\NOUVELLE AQUITAINE\Mini site\"/>
    </mc:Choice>
  </mc:AlternateContent>
  <xr:revisionPtr revIDLastSave="0" documentId="13_ncr:1_{EEF1BDD9-3E1D-492A-A97D-0A31F3BF3F65}" xr6:coauthVersionLast="47" xr6:coauthVersionMax="47" xr10:uidLastSave="{00000000-0000-0000-0000-000000000000}"/>
  <bookViews>
    <workbookView xWindow="28680" yWindow="-120" windowWidth="29040" windowHeight="15840" xr2:uid="{9A7D96A7-FF25-4B93-955F-C7BA831015E9}"/>
  </bookViews>
  <sheets>
    <sheet name="Annexe financière" sheetId="1" r:id="rId1"/>
  </sheets>
  <externalReferences>
    <externalReference r:id="rId2"/>
  </externalReferences>
  <definedNames>
    <definedName name="Accbfrannée1" localSheetId="0">#REF!</definedName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 localSheetId="0">#REF!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 localSheetId="0">#REF!</definedName>
    <definedName name="Date">#REF!</definedName>
    <definedName name="Debutprog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 localSheetId="0">#REF!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 localSheetId="0">#REF!</definedName>
    <definedName name="f">#REF!</definedName>
    <definedName name="F_Demande" localSheetId="0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 localSheetId="0">[1]Présentation!#REF!</definedName>
    <definedName name="FonctionsContact">[1]Présentation!#REF!</definedName>
    <definedName name="Formjurentre" localSheetId="0">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 localSheetId="0">#REF!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 localSheetId="0">#REF!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 localSheetId="0">[1]Présentation!#REF!</definedName>
    <definedName name="Mailperscontact">[1]Présentation!#REF!</definedName>
    <definedName name="Margeachats0" localSheetId="0">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 localSheetId="0">[1]Présentation!#REF!</definedName>
    <definedName name="MelContact">[1]Présentation!#REF!</definedName>
    <definedName name="Mlle">"Case d'option 28"</definedName>
    <definedName name="Montantcapital" localSheetId="0">#REF!</definedName>
    <definedName name="Montantcapital">#REF!</definedName>
    <definedName name="Moyentre">"Case d'option 13"</definedName>
    <definedName name="Naf" localSheetId="0">#REF!</definedName>
    <definedName name="Naf">#REF!</definedName>
    <definedName name="Natact">"Zone de groupe 62"</definedName>
    <definedName name="Natactentre" localSheetId="0">#REF!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 localSheetId="0">#REF!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 localSheetId="0">[1]Présentation!#REF!</definedName>
    <definedName name="Paysperscontact">[1]Présentation!#REF!</definedName>
    <definedName name="Paysprog" localSheetId="0">#REF!</definedName>
    <definedName name="Paysprog">#REF!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 localSheetId="0">#REF!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 localSheetId="0">#REF!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 localSheetId="0">#REF!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 localSheetId="0">#REF!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 localSheetId="0">[1]Présentation!#REF!</definedName>
    <definedName name="Rueperscontact">[1]Présentation!#REF!</definedName>
    <definedName name="Rueprog" localSheetId="0">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 localSheetId="0">[1]Présentation!#REF!</definedName>
    <definedName name="TelecopieContact">[1]Présentation!#REF!</definedName>
    <definedName name="Totalbesoinannée1" localSheetId="0">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 localSheetId="0">[1]Présentation!#REF!</definedName>
    <definedName name="Villeperscontact">[1]Présentation!#REF!</definedName>
    <definedName name="Z_6243C29C_A8C3_4636_AED6_34920A5E7EBD_.wvu.PrintArea" localSheetId="0" hidden="1">'Annexe financière'!$B$1:$P$44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5" i="1" l="1"/>
  <c r="AL15" i="1"/>
  <c r="AM15" i="1"/>
  <c r="AN15" i="1"/>
  <c r="Y15" i="1"/>
  <c r="Z15" i="1"/>
  <c r="AB15" i="1"/>
  <c r="AA15" i="1" s="1"/>
  <c r="AD15" i="1"/>
  <c r="AC15" i="1" s="1"/>
  <c r="AF15" i="1"/>
  <c r="AE15" i="1" s="1"/>
  <c r="AH15" i="1"/>
  <c r="AG15" i="1" s="1"/>
  <c r="H15" i="1"/>
  <c r="J15" i="1"/>
  <c r="L15" i="1"/>
  <c r="N15" i="1"/>
  <c r="P15" i="1"/>
  <c r="R15" i="1"/>
  <c r="W15" i="1" s="1"/>
  <c r="T15" i="1"/>
  <c r="V15" i="1"/>
  <c r="H60" i="1"/>
  <c r="G60" i="1"/>
  <c r="J60" i="1" s="1"/>
  <c r="F60" i="1"/>
  <c r="H59" i="1"/>
  <c r="G59" i="1"/>
  <c r="J59" i="1" s="1"/>
  <c r="F59" i="1"/>
  <c r="H58" i="1"/>
  <c r="G58" i="1"/>
  <c r="J58" i="1" s="1"/>
  <c r="F58" i="1"/>
  <c r="H57" i="1"/>
  <c r="G57" i="1"/>
  <c r="J57" i="1" s="1"/>
  <c r="F57" i="1"/>
  <c r="H56" i="1"/>
  <c r="G56" i="1"/>
  <c r="J56" i="1" s="1"/>
  <c r="F56" i="1"/>
  <c r="H55" i="1"/>
  <c r="G55" i="1"/>
  <c r="J55" i="1" s="1"/>
  <c r="F55" i="1"/>
  <c r="H54" i="1"/>
  <c r="G54" i="1"/>
  <c r="I54" i="1" s="1"/>
  <c r="F54" i="1"/>
  <c r="H53" i="1"/>
  <c r="G53" i="1"/>
  <c r="I53" i="1" s="1"/>
  <c r="F53" i="1"/>
  <c r="V49" i="1"/>
  <c r="T49" i="1"/>
  <c r="R49" i="1"/>
  <c r="P49" i="1"/>
  <c r="N49" i="1"/>
  <c r="L49" i="1"/>
  <c r="J49" i="1"/>
  <c r="H49" i="1"/>
  <c r="V48" i="1"/>
  <c r="T48" i="1"/>
  <c r="R48" i="1"/>
  <c r="P48" i="1"/>
  <c r="N48" i="1"/>
  <c r="L48" i="1"/>
  <c r="J48" i="1"/>
  <c r="H48" i="1"/>
  <c r="V47" i="1"/>
  <c r="T47" i="1"/>
  <c r="R47" i="1"/>
  <c r="P47" i="1"/>
  <c r="N47" i="1"/>
  <c r="L47" i="1"/>
  <c r="J47" i="1"/>
  <c r="H47" i="1"/>
  <c r="V46" i="1"/>
  <c r="T46" i="1"/>
  <c r="R46" i="1"/>
  <c r="P46" i="1"/>
  <c r="N46" i="1"/>
  <c r="L46" i="1"/>
  <c r="J46" i="1"/>
  <c r="H46" i="1"/>
  <c r="AN37" i="1"/>
  <c r="AH37" i="1"/>
  <c r="AF37" i="1"/>
  <c r="AD37" i="1"/>
  <c r="AB37" i="1"/>
  <c r="W37" i="1"/>
  <c r="AH36" i="1"/>
  <c r="AF36" i="1"/>
  <c r="AD36" i="1"/>
  <c r="AB36" i="1"/>
  <c r="W36" i="1"/>
  <c r="AN36" i="1" s="1"/>
  <c r="AH35" i="1"/>
  <c r="AF35" i="1"/>
  <c r="AD35" i="1"/>
  <c r="AB35" i="1"/>
  <c r="W35" i="1"/>
  <c r="AN35" i="1" s="1"/>
  <c r="AK33" i="1"/>
  <c r="AH33" i="1"/>
  <c r="AF33" i="1"/>
  <c r="AD33" i="1"/>
  <c r="AB33" i="1"/>
  <c r="Y33" i="1"/>
  <c r="W33" i="1"/>
  <c r="AN33" i="1" s="1"/>
  <c r="AN32" i="1"/>
  <c r="AK32" i="1"/>
  <c r="AH32" i="1"/>
  <c r="AF32" i="1"/>
  <c r="AD32" i="1"/>
  <c r="AB32" i="1"/>
  <c r="Y32" i="1"/>
  <c r="W32" i="1"/>
  <c r="AK31" i="1"/>
  <c r="AH31" i="1"/>
  <c r="AF31" i="1"/>
  <c r="AD31" i="1"/>
  <c r="AB31" i="1"/>
  <c r="Y31" i="1"/>
  <c r="W31" i="1"/>
  <c r="AN31" i="1" s="1"/>
  <c r="AK30" i="1"/>
  <c r="AH30" i="1"/>
  <c r="AF30" i="1"/>
  <c r="AD30" i="1"/>
  <c r="AB30" i="1"/>
  <c r="Y30" i="1"/>
  <c r="W30" i="1"/>
  <c r="AN30" i="1" s="1"/>
  <c r="AK29" i="1"/>
  <c r="AH29" i="1"/>
  <c r="AF29" i="1"/>
  <c r="AD29" i="1"/>
  <c r="AB29" i="1"/>
  <c r="Y29" i="1"/>
  <c r="W29" i="1"/>
  <c r="AN29" i="1" s="1"/>
  <c r="AN27" i="1"/>
  <c r="AH27" i="1"/>
  <c r="AF27" i="1"/>
  <c r="AD27" i="1"/>
  <c r="AB27" i="1"/>
  <c r="W27" i="1"/>
  <c r="AH26" i="1"/>
  <c r="AF26" i="1"/>
  <c r="AD26" i="1"/>
  <c r="AB26" i="1"/>
  <c r="AM24" i="1"/>
  <c r="AL24" i="1"/>
  <c r="AK24" i="1"/>
  <c r="AH24" i="1"/>
  <c r="AF24" i="1"/>
  <c r="AE24" i="1" s="1"/>
  <c r="AD24" i="1"/>
  <c r="AC24" i="1" s="1"/>
  <c r="AB24" i="1"/>
  <c r="AA24" i="1" s="1"/>
  <c r="Z24" i="1"/>
  <c r="Y24" i="1"/>
  <c r="V24" i="1"/>
  <c r="T24" i="1"/>
  <c r="R24" i="1"/>
  <c r="P24" i="1"/>
  <c r="N24" i="1"/>
  <c r="L24" i="1"/>
  <c r="J24" i="1"/>
  <c r="H24" i="1"/>
  <c r="W24" i="1" s="1"/>
  <c r="AN24" i="1" s="1"/>
  <c r="AM23" i="1"/>
  <c r="AL23" i="1"/>
  <c r="AK23" i="1"/>
  <c r="AH23" i="1"/>
  <c r="AF23" i="1"/>
  <c r="AE23" i="1" s="1"/>
  <c r="AD23" i="1"/>
  <c r="AC23" i="1" s="1"/>
  <c r="AB23" i="1"/>
  <c r="AA23" i="1" s="1"/>
  <c r="Z23" i="1"/>
  <c r="Y23" i="1"/>
  <c r="V23" i="1"/>
  <c r="T23" i="1"/>
  <c r="R23" i="1"/>
  <c r="P23" i="1"/>
  <c r="N23" i="1"/>
  <c r="L23" i="1"/>
  <c r="J23" i="1"/>
  <c r="H23" i="1"/>
  <c r="W23" i="1" s="1"/>
  <c r="AN23" i="1" s="1"/>
  <c r="AM22" i="1"/>
  <c r="AL22" i="1"/>
  <c r="AK22" i="1"/>
  <c r="AH22" i="1"/>
  <c r="AF22" i="1"/>
  <c r="AE22" i="1" s="1"/>
  <c r="AD22" i="1"/>
  <c r="AC22" i="1" s="1"/>
  <c r="AB22" i="1"/>
  <c r="AA22" i="1" s="1"/>
  <c r="Z22" i="1"/>
  <c r="Y22" i="1"/>
  <c r="V22" i="1"/>
  <c r="T22" i="1"/>
  <c r="R22" i="1"/>
  <c r="P22" i="1"/>
  <c r="N22" i="1"/>
  <c r="L22" i="1"/>
  <c r="J22" i="1"/>
  <c r="H22" i="1"/>
  <c r="W22" i="1" s="1"/>
  <c r="AN22" i="1" s="1"/>
  <c r="AM21" i="1"/>
  <c r="AL21" i="1"/>
  <c r="AK21" i="1"/>
  <c r="AH21" i="1"/>
  <c r="AF21" i="1"/>
  <c r="AE21" i="1" s="1"/>
  <c r="AD21" i="1"/>
  <c r="AC21" i="1" s="1"/>
  <c r="AB21" i="1"/>
  <c r="AA21" i="1" s="1"/>
  <c r="Z21" i="1"/>
  <c r="Y21" i="1"/>
  <c r="V21" i="1"/>
  <c r="T21" i="1"/>
  <c r="R21" i="1"/>
  <c r="P21" i="1"/>
  <c r="N21" i="1"/>
  <c r="L21" i="1"/>
  <c r="J21" i="1"/>
  <c r="H21" i="1"/>
  <c r="W21" i="1" s="1"/>
  <c r="AN21" i="1" s="1"/>
  <c r="AM20" i="1"/>
  <c r="AL20" i="1"/>
  <c r="AK20" i="1"/>
  <c r="AH20" i="1"/>
  <c r="AF20" i="1"/>
  <c r="AE20" i="1" s="1"/>
  <c r="AD20" i="1"/>
  <c r="AC20" i="1" s="1"/>
  <c r="AB20" i="1"/>
  <c r="AA20" i="1" s="1"/>
  <c r="Z20" i="1"/>
  <c r="Y20" i="1"/>
  <c r="V20" i="1"/>
  <c r="T20" i="1"/>
  <c r="R20" i="1"/>
  <c r="P20" i="1"/>
  <c r="N20" i="1"/>
  <c r="L20" i="1"/>
  <c r="J20" i="1"/>
  <c r="H20" i="1"/>
  <c r="W20" i="1" s="1"/>
  <c r="AN20" i="1" s="1"/>
  <c r="AM19" i="1"/>
  <c r="AL19" i="1"/>
  <c r="AK19" i="1"/>
  <c r="AH19" i="1"/>
  <c r="AF19" i="1"/>
  <c r="AE19" i="1" s="1"/>
  <c r="AD19" i="1"/>
  <c r="AC19" i="1" s="1"/>
  <c r="AB19" i="1"/>
  <c r="AA19" i="1" s="1"/>
  <c r="Z19" i="1"/>
  <c r="Y19" i="1"/>
  <c r="V19" i="1"/>
  <c r="T19" i="1"/>
  <c r="R19" i="1"/>
  <c r="P19" i="1"/>
  <c r="N19" i="1"/>
  <c r="L19" i="1"/>
  <c r="J19" i="1"/>
  <c r="H19" i="1"/>
  <c r="W19" i="1" s="1"/>
  <c r="AN19" i="1" s="1"/>
  <c r="AM18" i="1"/>
  <c r="AL18" i="1"/>
  <c r="AK18" i="1"/>
  <c r="AH18" i="1"/>
  <c r="AF18" i="1"/>
  <c r="AE18" i="1" s="1"/>
  <c r="AD18" i="1"/>
  <c r="AC18" i="1" s="1"/>
  <c r="AB18" i="1"/>
  <c r="AA18" i="1" s="1"/>
  <c r="Z18" i="1"/>
  <c r="Y18" i="1"/>
  <c r="V18" i="1"/>
  <c r="T18" i="1"/>
  <c r="R18" i="1"/>
  <c r="P18" i="1"/>
  <c r="N18" i="1"/>
  <c r="L18" i="1"/>
  <c r="J18" i="1"/>
  <c r="H18" i="1"/>
  <c r="W18" i="1" s="1"/>
  <c r="AN18" i="1" s="1"/>
  <c r="AM17" i="1"/>
  <c r="AL17" i="1"/>
  <c r="AK17" i="1"/>
  <c r="AH17" i="1"/>
  <c r="AF17" i="1"/>
  <c r="AE17" i="1" s="1"/>
  <c r="AD17" i="1"/>
  <c r="AC17" i="1" s="1"/>
  <c r="AB17" i="1"/>
  <c r="AA17" i="1" s="1"/>
  <c r="Z17" i="1"/>
  <c r="Y17" i="1"/>
  <c r="V17" i="1"/>
  <c r="T17" i="1"/>
  <c r="R17" i="1"/>
  <c r="P17" i="1"/>
  <c r="N17" i="1"/>
  <c r="L17" i="1"/>
  <c r="J17" i="1"/>
  <c r="H17" i="1"/>
  <c r="W17" i="1" s="1"/>
  <c r="AN17" i="1" s="1"/>
  <c r="AM16" i="1"/>
  <c r="AL16" i="1"/>
  <c r="AK16" i="1"/>
  <c r="AH16" i="1"/>
  <c r="AF16" i="1"/>
  <c r="AE16" i="1" s="1"/>
  <c r="AD16" i="1"/>
  <c r="AC16" i="1" s="1"/>
  <c r="AB16" i="1"/>
  <c r="AA16" i="1" s="1"/>
  <c r="Z16" i="1"/>
  <c r="Y16" i="1"/>
  <c r="V16" i="1"/>
  <c r="T16" i="1"/>
  <c r="R16" i="1"/>
  <c r="P16" i="1"/>
  <c r="N16" i="1"/>
  <c r="L16" i="1"/>
  <c r="J16" i="1"/>
  <c r="H16" i="1"/>
  <c r="W16" i="1" s="1"/>
  <c r="AN16" i="1" s="1"/>
  <c r="AM14" i="1"/>
  <c r="AL14" i="1"/>
  <c r="AK14" i="1"/>
  <c r="AH14" i="1"/>
  <c r="AF14" i="1"/>
  <c r="AE14" i="1" s="1"/>
  <c r="AD14" i="1"/>
  <c r="AC14" i="1" s="1"/>
  <c r="AB14" i="1"/>
  <c r="AA14" i="1" s="1"/>
  <c r="Z14" i="1"/>
  <c r="Y14" i="1"/>
  <c r="V14" i="1"/>
  <c r="V25" i="1" s="1"/>
  <c r="T14" i="1"/>
  <c r="T25" i="1" s="1"/>
  <c r="R14" i="1"/>
  <c r="P14" i="1"/>
  <c r="N14" i="1"/>
  <c r="L14" i="1"/>
  <c r="L25" i="1" s="1"/>
  <c r="J14" i="1"/>
  <c r="J25" i="1" s="1"/>
  <c r="H14" i="1"/>
  <c r="H25" i="1" s="1"/>
  <c r="AK13" i="1"/>
  <c r="Y13" i="1"/>
  <c r="AH10" i="1"/>
  <c r="AF10" i="1"/>
  <c r="AD10" i="1"/>
  <c r="AB10" i="1"/>
  <c r="AL11" i="1" s="1"/>
  <c r="AI15" i="1" l="1"/>
  <c r="AH25" i="1"/>
  <c r="AH28" i="1" s="1"/>
  <c r="AH34" i="1" s="1"/>
  <c r="AH38" i="1" s="1"/>
  <c r="AF25" i="1"/>
  <c r="AF28" i="1" s="1"/>
  <c r="AF34" i="1" s="1"/>
  <c r="AF38" i="1" s="1"/>
  <c r="AI30" i="1"/>
  <c r="AI31" i="1"/>
  <c r="AD25" i="1"/>
  <c r="AD28" i="1" s="1"/>
  <c r="AD34" i="1" s="1"/>
  <c r="AD38" i="1" s="1"/>
  <c r="J54" i="1"/>
  <c r="AE40" i="1"/>
  <c r="AA40" i="1"/>
  <c r="AI29" i="1"/>
  <c r="AC40" i="1"/>
  <c r="AI27" i="1"/>
  <c r="AI32" i="1"/>
  <c r="AI33" i="1"/>
  <c r="AI36" i="1"/>
  <c r="AI37" i="1"/>
  <c r="J53" i="1"/>
  <c r="AG16" i="1"/>
  <c r="AG17" i="1"/>
  <c r="AG19" i="1"/>
  <c r="AG21" i="1"/>
  <c r="AG22" i="1"/>
  <c r="AG23" i="1"/>
  <c r="AI35" i="1"/>
  <c r="AG14" i="1"/>
  <c r="AG18" i="1"/>
  <c r="AG20" i="1"/>
  <c r="AG24" i="1"/>
  <c r="AI16" i="1"/>
  <c r="AI17" i="1"/>
  <c r="AI18" i="1"/>
  <c r="AI19" i="1"/>
  <c r="AI20" i="1"/>
  <c r="AI21" i="1"/>
  <c r="AI22" i="1"/>
  <c r="AI23" i="1"/>
  <c r="AI24" i="1"/>
  <c r="H26" i="1"/>
  <c r="T26" i="1"/>
  <c r="T28" i="1" s="1"/>
  <c r="T34" i="1" s="1"/>
  <c r="T38" i="1" s="1"/>
  <c r="V26" i="1"/>
  <c r="V28" i="1" s="1"/>
  <c r="V34" i="1" s="1"/>
  <c r="V38" i="1" s="1"/>
  <c r="J26" i="1"/>
  <c r="J28" i="1" s="1"/>
  <c r="J34" i="1" s="1"/>
  <c r="J38" i="1" s="1"/>
  <c r="L26" i="1"/>
  <c r="L28" i="1" s="1"/>
  <c r="L34" i="1" s="1"/>
  <c r="L38" i="1" s="1"/>
  <c r="I58" i="1"/>
  <c r="R25" i="1"/>
  <c r="I56" i="1"/>
  <c r="N25" i="1"/>
  <c r="P25" i="1"/>
  <c r="AI26" i="1"/>
  <c r="AI14" i="1"/>
  <c r="W14" i="1"/>
  <c r="I59" i="1"/>
  <c r="AB25" i="1"/>
  <c r="I57" i="1"/>
  <c r="I55" i="1"/>
  <c r="I60" i="1"/>
  <c r="AF39" i="1" l="1"/>
  <c r="AH39" i="1"/>
  <c r="AG40" i="1"/>
  <c r="AD39" i="1"/>
  <c r="L39" i="1"/>
  <c r="T39" i="1"/>
  <c r="J39" i="1"/>
  <c r="V39" i="1"/>
  <c r="N26" i="1"/>
  <c r="N28" i="1" s="1"/>
  <c r="N34" i="1" s="1"/>
  <c r="N38" i="1" s="1"/>
  <c r="R26" i="1"/>
  <c r="R28" i="1" s="1"/>
  <c r="R34" i="1" s="1"/>
  <c r="R38" i="1" s="1"/>
  <c r="AB28" i="1"/>
  <c r="AI25" i="1"/>
  <c r="AN14" i="1"/>
  <c r="W25" i="1"/>
  <c r="AN25" i="1" s="1"/>
  <c r="P26" i="1"/>
  <c r="H28" i="1"/>
  <c r="P28" i="1" l="1"/>
  <c r="P34" i="1" s="1"/>
  <c r="P38" i="1" s="1"/>
  <c r="AI28" i="1"/>
  <c r="AB34" i="1"/>
  <c r="R39" i="1"/>
  <c r="H34" i="1"/>
  <c r="N39" i="1"/>
  <c r="W26" i="1"/>
  <c r="AN26" i="1" s="1"/>
  <c r="W28" i="1" l="1"/>
  <c r="AN28" i="1" s="1"/>
  <c r="P39" i="1"/>
  <c r="H38" i="1"/>
  <c r="W34" i="1"/>
  <c r="AN34" i="1" s="1"/>
  <c r="AI34" i="1"/>
  <c r="AB38" i="1"/>
  <c r="AI38" i="1" s="1"/>
  <c r="AB39" i="1" l="1"/>
  <c r="W38" i="1"/>
  <c r="AN38" i="1" s="1"/>
  <c r="H39" i="1"/>
  <c r="W39" i="1" s="1"/>
  <c r="AN39" i="1" s="1"/>
  <c r="V41" i="1" l="1"/>
  <c r="AI39" i="1"/>
  <c r="AI45" i="1" s="1"/>
  <c r="AH45" i="1"/>
  <c r="W41" i="1"/>
</calcChain>
</file>

<file path=xl/sharedStrings.xml><?xml version="1.0" encoding="utf-8"?>
<sst xmlns="http://schemas.openxmlformats.org/spreadsheetml/2006/main" count="125" uniqueCount="60">
  <si>
    <r>
      <rPr>
        <b/>
        <sz val="16"/>
        <color rgb="FFFF0000"/>
        <rFont val="Arial Narrow"/>
        <family val="2"/>
      </rPr>
      <t>A2</t>
    </r>
    <r>
      <rPr>
        <b/>
        <sz val="16"/>
        <color rgb="FF5F5F5F"/>
        <rFont val="Arial Narrow"/>
        <family val="2"/>
      </rPr>
      <t xml:space="preserve"> : Annexe financière du programme de recherche, développement et innovation</t>
    </r>
  </si>
  <si>
    <t xml:space="preserve">Raison sociale </t>
  </si>
  <si>
    <t>Nom du projet</t>
  </si>
  <si>
    <t>MONTANTS EN EUROS HORS TAXES</t>
  </si>
  <si>
    <t>Nature des dépenses</t>
  </si>
  <si>
    <r>
      <t xml:space="preserve">Prix de l'heure </t>
    </r>
    <r>
      <rPr>
        <b/>
        <sz val="8"/>
        <color rgb="FFFF0000"/>
        <rFont val="Arial Narrow"/>
        <family val="2"/>
      </rPr>
      <t>(1)</t>
    </r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</si>
  <si>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</si>
  <si>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</si>
  <si>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</si>
  <si>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</si>
  <si>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</si>
  <si>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</si>
  <si>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</si>
  <si>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</si>
  <si>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Total</t>
  </si>
  <si>
    <r>
      <t>Prix de l'heure</t>
    </r>
    <r>
      <rPr>
        <sz val="8"/>
        <color indexed="23"/>
        <rFont val="Arial Narrow"/>
        <family val="2"/>
      </rPr>
      <t xml:space="preserve"> </t>
    </r>
    <r>
      <rPr>
        <sz val="8"/>
        <color indexed="10"/>
        <rFont val="Arial Narrow"/>
        <family val="2"/>
      </rPr>
      <t>(1)</t>
    </r>
  </si>
  <si>
    <t>Etape clé 1</t>
  </si>
  <si>
    <t>Etape clé 2</t>
  </si>
  <si>
    <t>Etape clé 3</t>
  </si>
  <si>
    <t>Etape clé 4</t>
  </si>
  <si>
    <t>Synthèse du devis pour contrat</t>
  </si>
  <si>
    <t xml:space="preserve">Période du   </t>
  </si>
  <si>
    <t xml:space="preserve">au   </t>
  </si>
  <si>
    <t>Nb H.</t>
  </si>
  <si>
    <t>Montant</t>
  </si>
  <si>
    <t xml:space="preserve">Nb H.  </t>
  </si>
  <si>
    <t xml:space="preserve">Nb H.   </t>
  </si>
  <si>
    <t xml:space="preserve">Nb H.    </t>
  </si>
  <si>
    <t xml:space="preserve">Nb H.     </t>
  </si>
  <si>
    <t xml:space="preserve">Nb H.      </t>
  </si>
  <si>
    <t xml:space="preserve">Nb H.       </t>
  </si>
  <si>
    <t xml:space="preserve">Nb H.        </t>
  </si>
  <si>
    <t>Prix de l'heure</t>
  </si>
  <si>
    <r>
      <t xml:space="preserve">Frais de personnel </t>
    </r>
    <r>
      <rPr>
        <sz val="8"/>
        <color indexed="10"/>
        <rFont val="Arial"/>
        <family val="2"/>
      </rPr>
      <t>(2)</t>
    </r>
    <r>
      <rPr>
        <b/>
        <sz val="9"/>
        <color indexed="23"/>
        <rFont val="Arial"/>
        <family val="2"/>
      </rPr>
      <t xml:space="preserve"> :</t>
    </r>
  </si>
  <si>
    <t xml:space="preserve"> S/T FRAIS DE PERSONNEL</t>
  </si>
  <si>
    <t>Frais généraux forfaitaires 
(20% des frais de personnel)</t>
  </si>
  <si>
    <t>Achats consommés ou incorporés</t>
  </si>
  <si>
    <t xml:space="preserve"> S/T FRAIS GEN. + ACHATS</t>
  </si>
  <si>
    <t xml:space="preserve"> S/T PREST. ET S/TRAITANCE</t>
  </si>
  <si>
    <t>Investissements non récupérables 
(affectés au programme)</t>
  </si>
  <si>
    <t xml:space="preserve">Amortissements des investis. récupérables
(sur durée du programme) </t>
  </si>
  <si>
    <t xml:space="preserve">Autres frais spécifiques
(sur justificatifs) </t>
  </si>
  <si>
    <t>S/T INVEST.+ AMORT.+ AUTRES</t>
  </si>
  <si>
    <t xml:space="preserve"> TOTAL GENERAL</t>
  </si>
  <si>
    <t>ETP</t>
  </si>
  <si>
    <t>(1) : Taux horaire direct = (Salaires bruts annuels (d'après DAS) + charges sociales) / 1 720 heures</t>
  </si>
  <si>
    <t>(2) : une ligne par catégorie de personnel - indiquer la fonction et le cas échéant s'il s'agit d'un recrutement</t>
  </si>
  <si>
    <t>(2) : une ligne par catégorie de personnel - indiquer la foncition et le cas échéant s'il s'agit d'un recrutement</t>
  </si>
  <si>
    <t>! Isoler les principaux postes et regrouper le reste en le commentant le cas échéant</t>
  </si>
  <si>
    <t>! Isoler les postes principaux et regrouper le reste</t>
  </si>
  <si>
    <t>Ces informations sont constituées en un fichier informatisé destiné à l'usage interne de Bpifrance. Il fait l'objet d'une déclaration auprès de la Cnil, conformément à la législation en vigueur.</t>
  </si>
  <si>
    <t>EC 1</t>
  </si>
  <si>
    <t>EC2</t>
  </si>
  <si>
    <t>EC3</t>
  </si>
  <si>
    <t>EC4</t>
  </si>
  <si>
    <t>Lot</t>
  </si>
  <si>
    <t>Date de début</t>
  </si>
  <si>
    <t>Date de fin</t>
  </si>
  <si>
    <t>Mois de début</t>
  </si>
  <si>
    <t>Durée (mois)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</si>
</sst>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d/m/yy"/>
    <numFmt numFmtId="166" formatCode="_-* #,##0.00\ _F_-;\-* #,##0.00\ _F_-;_-* &quot;-&quot;??\ _F_-;_-@_-"/>
    <numFmt numFmtId="167" formatCode="_-* #,##0\ _F_-;\-* #,##0\ _F_-;_-* &quot;-&quot;??\ _F_-;_-@_-"/>
    <numFmt numFmtId="168" formatCode="0.0"/>
    <numFmt numFmtId="169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6"/>
      <color rgb="FFFF0000"/>
      <name val="Arial Narrow"/>
      <family val="2"/>
    </font>
    <font>
      <sz val="8"/>
      <color indexed="23"/>
      <name val="Times New Roman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sz val="8"/>
      <color indexed="18"/>
      <name val="Book Antiqua"/>
      <family val="1"/>
    </font>
    <font>
      <b/>
      <sz val="9"/>
      <color indexed="9"/>
      <name val="Arial"/>
      <family val="2"/>
    </font>
    <font>
      <sz val="8"/>
      <color theme="1" tint="0.499984740745262"/>
      <name val="Book Antiqua"/>
      <family val="1"/>
    </font>
    <font>
      <sz val="8"/>
      <color indexed="63"/>
      <name val="Arial"/>
      <family val="2"/>
    </font>
    <font>
      <sz val="10"/>
      <name val="Arial"/>
      <family val="2"/>
    </font>
    <font>
      <b/>
      <sz val="9"/>
      <color rgb="FF786E64"/>
      <name val="Arial"/>
      <family val="2"/>
    </font>
    <font>
      <sz val="10"/>
      <color rgb="FF786E64"/>
      <name val="Arial"/>
      <family val="2"/>
    </font>
    <font>
      <b/>
      <sz val="8"/>
      <color rgb="FF5F5F5F"/>
      <name val="Arial Narrow"/>
      <family val="2"/>
    </font>
    <font>
      <b/>
      <sz val="8"/>
      <color rgb="FFFF0000"/>
      <name val="Arial Narrow"/>
      <family val="2"/>
    </font>
    <font>
      <b/>
      <sz val="8"/>
      <color rgb="FF5F5F5F"/>
      <name val="Arial"/>
      <family val="2"/>
    </font>
    <font>
      <sz val="8"/>
      <color rgb="FF5F5F5F"/>
      <name val="Book Antiqua"/>
      <family val="1"/>
    </font>
    <font>
      <sz val="8"/>
      <color indexed="23"/>
      <name val="Arial Narrow"/>
      <family val="2"/>
    </font>
    <font>
      <sz val="8"/>
      <color indexed="10"/>
      <name val="Arial Narrow"/>
      <family val="2"/>
    </font>
    <font>
      <sz val="8"/>
      <color rgb="FF5F5F5F"/>
      <name val="Arial Narrow"/>
      <family val="2"/>
    </font>
    <font>
      <b/>
      <sz val="8"/>
      <color rgb="FF5F5F5F"/>
      <name val="Book Antiqua"/>
      <family val="1"/>
    </font>
    <font>
      <sz val="8"/>
      <color indexed="10"/>
      <name val="Arial"/>
      <family val="2"/>
    </font>
    <font>
      <b/>
      <sz val="9"/>
      <color indexed="23"/>
      <name val="Arial"/>
      <family val="2"/>
    </font>
    <font>
      <sz val="9"/>
      <color rgb="FF5F5F5F"/>
      <name val="Arial"/>
      <family val="2"/>
    </font>
    <font>
      <b/>
      <sz val="9"/>
      <color indexed="63"/>
      <name val="Arial"/>
      <family val="2"/>
    </font>
    <font>
      <b/>
      <sz val="9"/>
      <color rgb="FFFBC603"/>
      <name val="Arial Narrow"/>
      <family val="2"/>
    </font>
    <font>
      <sz val="9"/>
      <color indexed="63"/>
      <name val="Arial"/>
      <family val="2"/>
    </font>
    <font>
      <sz val="9"/>
      <color rgb="FF5F5F5F"/>
      <name val="Cambria"/>
      <family val="1"/>
    </font>
    <font>
      <b/>
      <sz val="9"/>
      <color rgb="FFFBC603"/>
      <name val="Cambria"/>
      <family val="1"/>
    </font>
    <font>
      <b/>
      <sz val="12"/>
      <color rgb="FFFBC603"/>
      <name val="Arial"/>
      <family val="2"/>
    </font>
    <font>
      <sz val="8"/>
      <color rgb="FFFF0000"/>
      <name val="Arial"/>
      <family val="2"/>
    </font>
    <font>
      <sz val="8"/>
      <color rgb="FFFF9900"/>
      <name val="Arial"/>
      <family val="2"/>
    </font>
    <font>
      <sz val="8"/>
      <color theme="0" tint="-0.249977111117893"/>
      <name val="Arial"/>
      <family val="2"/>
    </font>
    <font>
      <sz val="8"/>
      <color rgb="FFFF9900"/>
      <name val="Times New Roman"/>
      <family val="1"/>
    </font>
    <font>
      <sz val="7"/>
      <color rgb="FF5F5F5F"/>
      <name val="Arial"/>
      <family val="2"/>
    </font>
    <font>
      <sz val="8"/>
      <name val="Arial"/>
      <family val="2"/>
    </font>
    <font>
      <sz val="14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</fills>
  <borders count="56">
    <border>
      <left/>
      <right/>
      <top/>
      <bottom/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2">
    <xf numFmtId="0" fontId="0" fillId="0" borderId="0" xfId="0"/>
    <xf numFmtId="0" fontId="1" fillId="0" borderId="0" xfId="1"/>
    <xf numFmtId="0" fontId="2" fillId="2" borderId="0" xfId="1" applyFont="1" applyFill="1"/>
    <xf numFmtId="0" fontId="5" fillId="2" borderId="0" xfId="1" applyFont="1" applyFill="1"/>
    <xf numFmtId="0" fontId="3" fillId="3" borderId="0" xfId="1" applyFont="1" applyFill="1" applyAlignment="1">
      <alignment horizontal="left" vertical="center" wrapText="1" indent="1"/>
    </xf>
    <xf numFmtId="0" fontId="1" fillId="0" borderId="0" xfId="1" applyAlignment="1">
      <alignment vertical="top"/>
    </xf>
    <xf numFmtId="0" fontId="6" fillId="2" borderId="0" xfId="1" applyFont="1" applyFill="1" applyAlignment="1">
      <alignment horizontal="left" vertical="center"/>
    </xf>
    <xf numFmtId="0" fontId="7" fillId="2" borderId="0" xfId="1" applyFont="1" applyFill="1"/>
    <xf numFmtId="0" fontId="8" fillId="2" borderId="0" xfId="1" applyFont="1" applyFill="1"/>
    <xf numFmtId="0" fontId="9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vertical="center"/>
    </xf>
    <xf numFmtId="9" fontId="8" fillId="2" borderId="0" xfId="1" applyNumberFormat="1" applyFont="1" applyFill="1" applyAlignment="1">
      <alignment vertical="center"/>
    </xf>
    <xf numFmtId="9" fontId="10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8" fillId="2" borderId="0" xfId="1" applyFont="1" applyFill="1"/>
    <xf numFmtId="0" fontId="6" fillId="2" borderId="0" xfId="1" applyFont="1" applyFill="1" applyAlignment="1">
      <alignment vertical="center" wrapText="1"/>
    </xf>
    <xf numFmtId="0" fontId="17" fillId="2" borderId="0" xfId="1" applyFont="1" applyFill="1" applyAlignment="1">
      <alignment vertical="center" wrapText="1"/>
    </xf>
    <xf numFmtId="0" fontId="17" fillId="2" borderId="0" xfId="1" applyFont="1" applyFill="1" applyAlignment="1">
      <alignment horizontal="center" vertical="center"/>
    </xf>
    <xf numFmtId="165" fontId="17" fillId="2" borderId="0" xfId="1" applyNumberFormat="1" applyFont="1" applyFill="1" applyAlignment="1">
      <alignment vertical="center" wrapText="1"/>
    </xf>
    <xf numFmtId="0" fontId="21" fillId="2" borderId="16" xfId="1" applyFont="1" applyFill="1" applyBorder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 wrapText="1"/>
      <protection locked="0"/>
    </xf>
    <xf numFmtId="0" fontId="22" fillId="2" borderId="0" xfId="1" applyFont="1" applyFill="1"/>
    <xf numFmtId="165" fontId="17" fillId="2" borderId="19" xfId="1" applyNumberFormat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/>
      <protection locked="0"/>
    </xf>
    <xf numFmtId="0" fontId="21" fillId="2" borderId="20" xfId="1" applyFont="1" applyFill="1" applyBorder="1" applyAlignment="1">
      <alignment horizontal="right" vertical="center"/>
    </xf>
    <xf numFmtId="0" fontId="17" fillId="2" borderId="25" xfId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/>
    </xf>
    <xf numFmtId="0" fontId="9" fillId="7" borderId="29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6" fillId="2" borderId="30" xfId="1" applyFont="1" applyFill="1" applyBorder="1" applyAlignment="1">
      <alignment horizontal="left" vertical="center" wrapText="1"/>
    </xf>
    <xf numFmtId="166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vertical="center"/>
    </xf>
    <xf numFmtId="167" fontId="26" fillId="2" borderId="32" xfId="3" applyNumberFormat="1" applyFont="1" applyFill="1" applyBorder="1" applyAlignment="1">
      <alignment vertical="center"/>
    </xf>
    <xf numFmtId="166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vertical="center"/>
    </xf>
    <xf numFmtId="167" fontId="25" fillId="2" borderId="12" xfId="3" applyNumberFormat="1" applyFont="1" applyFill="1" applyBorder="1" applyAlignment="1">
      <alignment vertical="center"/>
    </xf>
    <xf numFmtId="0" fontId="6" fillId="2" borderId="33" xfId="1" applyFont="1" applyFill="1" applyBorder="1" applyAlignment="1">
      <alignment horizontal="left" vertical="center" wrapText="1"/>
    </xf>
    <xf numFmtId="166" fontId="25" fillId="2" borderId="16" xfId="3" applyNumberFormat="1" applyFont="1" applyFill="1" applyBorder="1" applyAlignment="1">
      <alignment horizontal="right" vertical="center"/>
    </xf>
    <xf numFmtId="167" fontId="25" fillId="2" borderId="16" xfId="3" applyNumberFormat="1" applyFont="1" applyFill="1" applyBorder="1" applyAlignment="1">
      <alignment horizontal="right" vertical="center"/>
    </xf>
    <xf numFmtId="167" fontId="25" fillId="2" borderId="18" xfId="3" applyNumberFormat="1" applyFont="1" applyFill="1" applyBorder="1" applyAlignment="1">
      <alignment vertical="center"/>
    </xf>
    <xf numFmtId="166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2" borderId="2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horizontal="left" vertical="center" wrapText="1"/>
    </xf>
    <xf numFmtId="166" fontId="25" fillId="2" borderId="25" xfId="3" applyNumberFormat="1" applyFont="1" applyFill="1" applyBorder="1" applyAlignment="1">
      <alignment horizontal="right" vertical="center"/>
    </xf>
    <xf numFmtId="167" fontId="25" fillId="2" borderId="25" xfId="3" applyNumberFormat="1" applyFont="1" applyFill="1" applyBorder="1" applyAlignment="1">
      <alignment horizontal="right" vertical="center"/>
    </xf>
    <xf numFmtId="167" fontId="25" fillId="2" borderId="3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vertical="center" wrapText="1"/>
    </xf>
    <xf numFmtId="166" fontId="25" fillId="2" borderId="17" xfId="3" applyNumberFormat="1" applyFont="1" applyFill="1" applyBorder="1" applyAlignment="1">
      <alignment horizontal="right" vertical="center"/>
    </xf>
    <xf numFmtId="167" fontId="25" fillId="2" borderId="17" xfId="3" applyNumberFormat="1" applyFont="1" applyFill="1" applyBorder="1" applyAlignment="1">
      <alignment horizontal="right" vertical="center"/>
    </xf>
    <xf numFmtId="167" fontId="25" fillId="2" borderId="36" xfId="3" applyNumberFormat="1" applyFont="1" applyFill="1" applyBorder="1" applyAlignment="1">
      <alignment vertical="center"/>
    </xf>
    <xf numFmtId="167" fontId="25" fillId="4" borderId="2" xfId="3" applyNumberFormat="1" applyFont="1" applyFill="1" applyBorder="1" applyAlignment="1" applyProtection="1">
      <alignment horizontal="right" vertical="center"/>
      <protection locked="0"/>
    </xf>
    <xf numFmtId="167" fontId="25" fillId="2" borderId="2" xfId="3" applyNumberFormat="1" applyFont="1" applyFill="1" applyBorder="1" applyAlignment="1">
      <alignment vertical="center"/>
    </xf>
    <xf numFmtId="166" fontId="25" fillId="2" borderId="2" xfId="3" applyNumberFormat="1" applyFont="1" applyFill="1" applyBorder="1" applyAlignment="1">
      <alignment horizontal="right" vertical="center"/>
    </xf>
    <xf numFmtId="167" fontId="25" fillId="2" borderId="2" xfId="3" applyNumberFormat="1" applyFont="1" applyFill="1" applyBorder="1" applyAlignment="1">
      <alignment horizontal="right" vertical="center"/>
    </xf>
    <xf numFmtId="167" fontId="25" fillId="2" borderId="37" xfId="3" applyNumberFormat="1" applyFont="1" applyFill="1" applyBorder="1" applyAlignment="1">
      <alignment vertical="center"/>
    </xf>
    <xf numFmtId="166" fontId="25" fillId="4" borderId="17" xfId="3" applyNumberFormat="1" applyFont="1" applyFill="1" applyBorder="1" applyAlignment="1" applyProtection="1">
      <alignment horizontal="right" vertical="center"/>
      <protection locked="0"/>
    </xf>
    <xf numFmtId="0" fontId="27" fillId="2" borderId="38" xfId="1" applyFont="1" applyFill="1" applyBorder="1" applyAlignment="1">
      <alignment vertical="center" wrapText="1"/>
    </xf>
    <xf numFmtId="167" fontId="26" fillId="8" borderId="41" xfId="3" applyNumberFormat="1" applyFont="1" applyFill="1" applyBorder="1" applyAlignment="1">
      <alignment horizontal="right" vertical="center" wrapText="1"/>
    </xf>
    <xf numFmtId="167" fontId="28" fillId="8" borderId="23" xfId="3" applyNumberFormat="1" applyFont="1" applyFill="1" applyBorder="1" applyAlignment="1">
      <alignment vertical="center"/>
    </xf>
    <xf numFmtId="167" fontId="26" fillId="2" borderId="24" xfId="3" applyNumberFormat="1" applyFont="1" applyFill="1" applyBorder="1" applyAlignment="1">
      <alignment vertical="center"/>
    </xf>
    <xf numFmtId="167" fontId="26" fillId="8" borderId="24" xfId="3" applyNumberFormat="1" applyFont="1" applyFill="1" applyBorder="1" applyAlignment="1">
      <alignment vertical="center"/>
    </xf>
    <xf numFmtId="167" fontId="26" fillId="2" borderId="42" xfId="3" applyNumberFormat="1" applyFont="1" applyFill="1" applyBorder="1" applyAlignment="1">
      <alignment vertical="center"/>
    </xf>
    <xf numFmtId="167" fontId="26" fillId="2" borderId="35" xfId="3" applyNumberFormat="1" applyFont="1" applyFill="1" applyBorder="1" applyAlignment="1">
      <alignment vertical="center"/>
    </xf>
    <xf numFmtId="167" fontId="8" fillId="2" borderId="0" xfId="1" applyNumberFormat="1" applyFont="1" applyFill="1"/>
    <xf numFmtId="0" fontId="25" fillId="2" borderId="30" xfId="1" applyFont="1" applyFill="1" applyBorder="1" applyAlignment="1">
      <alignment vertical="center" wrapText="1"/>
    </xf>
    <xf numFmtId="167" fontId="6" fillId="8" borderId="6" xfId="3" applyNumberFormat="1" applyFont="1" applyFill="1" applyBorder="1" applyAlignment="1">
      <alignment horizontal="center" vertical="center" wrapText="1"/>
    </xf>
    <xf numFmtId="167" fontId="25" fillId="8" borderId="6" xfId="3" applyNumberFormat="1" applyFont="1" applyFill="1" applyBorder="1" applyAlignment="1">
      <alignment horizontal="center" vertical="center"/>
    </xf>
    <xf numFmtId="167" fontId="25" fillId="2" borderId="8" xfId="3" applyNumberFormat="1" applyFont="1" applyFill="1" applyBorder="1" applyAlignment="1">
      <alignment vertical="center"/>
    </xf>
    <xf numFmtId="167" fontId="25" fillId="8" borderId="31" xfId="3" applyNumberFormat="1" applyFont="1" applyFill="1" applyBorder="1" applyAlignment="1">
      <alignment horizontal="center" vertical="center"/>
    </xf>
    <xf numFmtId="167" fontId="25" fillId="2" borderId="43" xfId="3" applyNumberFormat="1" applyFont="1" applyFill="1" applyBorder="1" applyAlignment="1">
      <alignment vertical="center"/>
    </xf>
    <xf numFmtId="167" fontId="25" fillId="8" borderId="3" xfId="3" applyNumberFormat="1" applyFont="1" applyFill="1" applyBorder="1" applyAlignment="1">
      <alignment horizontal="center" vertical="center" wrapText="1"/>
    </xf>
    <xf numFmtId="167" fontId="25" fillId="8" borderId="3" xfId="3" applyNumberFormat="1" applyFont="1" applyFill="1" applyBorder="1" applyAlignment="1">
      <alignment horizontal="center" vertical="center"/>
    </xf>
    <xf numFmtId="167" fontId="25" fillId="4" borderId="44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/>
    </xf>
    <xf numFmtId="167" fontId="25" fillId="8" borderId="25" xfId="3" applyNumberFormat="1" applyFont="1" applyFill="1" applyBorder="1" applyAlignment="1">
      <alignment horizontal="center" vertical="center"/>
    </xf>
    <xf numFmtId="167" fontId="25" fillId="8" borderId="2" xfId="3" applyNumberFormat="1" applyFont="1" applyFill="1" applyBorder="1" applyAlignment="1">
      <alignment horizontal="center" vertical="center"/>
    </xf>
    <xf numFmtId="167" fontId="24" fillId="8" borderId="39" xfId="3" applyNumberFormat="1" applyFont="1" applyFill="1" applyBorder="1" applyAlignment="1">
      <alignment horizontal="center" vertical="center" wrapText="1"/>
    </xf>
    <xf numFmtId="167" fontId="24" fillId="8" borderId="39" xfId="3" applyNumberFormat="1" applyFont="1" applyFill="1" applyBorder="1" applyAlignment="1">
      <alignment horizontal="center" vertical="center"/>
    </xf>
    <xf numFmtId="167" fontId="26" fillId="2" borderId="46" xfId="3" applyNumberFormat="1" applyFont="1" applyFill="1" applyBorder="1" applyAlignment="1">
      <alignment vertical="center"/>
    </xf>
    <xf numFmtId="167" fontId="24" fillId="8" borderId="46" xfId="3" applyNumberFormat="1" applyFont="1" applyFill="1" applyBorder="1" applyAlignment="1">
      <alignment horizontal="center" vertical="center"/>
    </xf>
    <xf numFmtId="167" fontId="24" fillId="8" borderId="21" xfId="3" applyNumberFormat="1" applyFont="1" applyFill="1" applyBorder="1" applyAlignment="1">
      <alignment horizontal="center" vertical="center" wrapText="1"/>
    </xf>
    <xf numFmtId="167" fontId="24" fillId="8" borderId="21" xfId="3" applyNumberFormat="1" applyFont="1" applyFill="1" applyBorder="1" applyAlignment="1">
      <alignment horizontal="center" vertical="center"/>
    </xf>
    <xf numFmtId="167" fontId="24" fillId="8" borderId="41" xfId="3" applyNumberFormat="1" applyFont="1" applyFill="1" applyBorder="1" applyAlignment="1">
      <alignment horizontal="center" vertical="center"/>
    </xf>
    <xf numFmtId="167" fontId="6" fillId="8" borderId="19" xfId="3" applyNumberFormat="1" applyFont="1" applyFill="1" applyBorder="1" applyAlignment="1">
      <alignment horizontal="center" vertical="center" wrapText="1"/>
    </xf>
    <xf numFmtId="167" fontId="25" fillId="8" borderId="19" xfId="3" applyNumberFormat="1" applyFont="1" applyFill="1" applyBorder="1" applyAlignment="1">
      <alignment horizontal="center" vertical="center"/>
    </xf>
    <xf numFmtId="167" fontId="25" fillId="4" borderId="43" xfId="3" applyNumberFormat="1" applyFont="1" applyFill="1" applyBorder="1" applyAlignment="1" applyProtection="1">
      <alignment vertical="center"/>
      <protection locked="0"/>
    </xf>
    <xf numFmtId="167" fontId="25" fillId="8" borderId="20" xfId="3" applyNumberFormat="1" applyFont="1" applyFill="1" applyBorder="1" applyAlignment="1">
      <alignment horizontal="center" vertical="center"/>
    </xf>
    <xf numFmtId="0" fontId="25" fillId="2" borderId="5" xfId="1" applyFont="1" applyFill="1" applyBorder="1" applyAlignment="1">
      <alignment vertical="center" wrapText="1"/>
    </xf>
    <xf numFmtId="167" fontId="25" fillId="2" borderId="47" xfId="3" applyNumberFormat="1" applyFont="1" applyFill="1" applyBorder="1" applyAlignment="1">
      <alignment vertical="center"/>
    </xf>
    <xf numFmtId="167" fontId="6" fillId="8" borderId="0" xfId="3" applyNumberFormat="1" applyFont="1" applyFill="1" applyBorder="1" applyAlignment="1">
      <alignment horizontal="center" vertical="center" wrapText="1"/>
    </xf>
    <xf numFmtId="167" fontId="25" fillId="8" borderId="0" xfId="3" applyNumberFormat="1" applyFont="1" applyFill="1" applyBorder="1" applyAlignment="1">
      <alignment horizontal="center" vertical="center"/>
    </xf>
    <xf numFmtId="167" fontId="25" fillId="4" borderId="15" xfId="3" applyNumberFormat="1" applyFont="1" applyFill="1" applyBorder="1" applyAlignment="1" applyProtection="1">
      <alignment vertical="center"/>
      <protection locked="0"/>
    </xf>
    <xf numFmtId="167" fontId="25" fillId="8" borderId="16" xfId="3" applyNumberFormat="1" applyFont="1" applyFill="1" applyBorder="1" applyAlignment="1">
      <alignment horizontal="center" vertical="center"/>
    </xf>
    <xf numFmtId="0" fontId="25" fillId="2" borderId="48" xfId="1" applyFont="1" applyFill="1" applyBorder="1" applyAlignment="1">
      <alignment vertical="center" wrapText="1"/>
    </xf>
    <xf numFmtId="167" fontId="6" fillId="8" borderId="45" xfId="3" applyNumberFormat="1" applyFont="1" applyFill="1" applyBorder="1" applyAlignment="1">
      <alignment horizontal="center" vertical="center" wrapText="1"/>
    </xf>
    <xf numFmtId="167" fontId="25" fillId="4" borderId="17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 wrapText="1"/>
    </xf>
    <xf numFmtId="167" fontId="26" fillId="2" borderId="18" xfId="3" applyNumberFormat="1" applyFont="1" applyFill="1" applyBorder="1" applyAlignment="1">
      <alignment vertical="center"/>
    </xf>
    <xf numFmtId="0" fontId="27" fillId="2" borderId="22" xfId="1" applyFont="1" applyFill="1" applyBorder="1" applyAlignment="1">
      <alignment vertical="center" wrapText="1"/>
    </xf>
    <xf numFmtId="0" fontId="29" fillId="2" borderId="30" xfId="1" applyFont="1" applyFill="1" applyBorder="1" applyAlignment="1">
      <alignment vertical="center" wrapText="1"/>
    </xf>
    <xf numFmtId="167" fontId="25" fillId="8" borderId="9" xfId="3" applyNumberFormat="1" applyFont="1" applyFill="1" applyBorder="1" applyAlignment="1">
      <alignment horizontal="center" vertical="center" wrapText="1"/>
    </xf>
    <xf numFmtId="167" fontId="25" fillId="8" borderId="9" xfId="3" applyNumberFormat="1" applyFont="1" applyFill="1" applyBorder="1" applyAlignment="1">
      <alignment horizontal="center" vertical="center"/>
    </xf>
    <xf numFmtId="167" fontId="25" fillId="4" borderId="49" xfId="3" applyNumberFormat="1" applyFont="1" applyFill="1" applyBorder="1" applyAlignment="1" applyProtection="1">
      <alignment vertical="center" wrapText="1"/>
      <protection locked="0"/>
    </xf>
    <xf numFmtId="167" fontId="25" fillId="8" borderId="11" xfId="3" applyNumberFormat="1" applyFont="1" applyFill="1" applyBorder="1" applyAlignment="1">
      <alignment horizontal="center" vertical="center"/>
    </xf>
    <xf numFmtId="0" fontId="29" fillId="2" borderId="34" xfId="1" applyFont="1" applyFill="1" applyBorder="1" applyAlignment="1">
      <alignment vertical="center" wrapText="1"/>
    </xf>
    <xf numFmtId="167" fontId="25" fillId="8" borderId="19" xfId="3" applyNumberFormat="1" applyFont="1" applyFill="1" applyBorder="1" applyAlignment="1">
      <alignment horizontal="center" vertical="center" wrapText="1"/>
    </xf>
    <xf numFmtId="167" fontId="25" fillId="4" borderId="43" xfId="3" applyNumberFormat="1" applyFont="1" applyFill="1" applyBorder="1" applyAlignment="1" applyProtection="1">
      <alignment vertical="center" wrapText="1"/>
      <protection locked="0"/>
    </xf>
    <xf numFmtId="167" fontId="25" fillId="4" borderId="17" xfId="3" applyNumberFormat="1" applyFont="1" applyFill="1" applyBorder="1" applyAlignment="1" applyProtection="1">
      <alignment vertical="center" wrapText="1"/>
      <protection locked="0"/>
    </xf>
    <xf numFmtId="0" fontId="30" fillId="2" borderId="38" xfId="1" applyFont="1" applyFill="1" applyBorder="1" applyAlignment="1">
      <alignment vertical="center" wrapText="1"/>
    </xf>
    <xf numFmtId="167" fontId="26" fillId="8" borderId="21" xfId="3" applyNumberFormat="1" applyFont="1" applyFill="1" applyBorder="1" applyAlignment="1">
      <alignment horizontal="center" vertical="center"/>
    </xf>
    <xf numFmtId="167" fontId="26" fillId="8" borderId="41" xfId="3" applyNumberFormat="1" applyFont="1" applyFill="1" applyBorder="1" applyAlignment="1">
      <alignment horizontal="center" vertical="center"/>
    </xf>
    <xf numFmtId="0" fontId="31" fillId="2" borderId="50" xfId="1" applyFont="1" applyFill="1" applyBorder="1" applyAlignment="1">
      <alignment vertical="center" wrapText="1"/>
    </xf>
    <xf numFmtId="167" fontId="24" fillId="8" borderId="51" xfId="3" applyNumberFormat="1" applyFont="1" applyFill="1" applyBorder="1" applyAlignment="1">
      <alignment horizontal="center" vertical="center" wrapText="1"/>
    </xf>
    <xf numFmtId="167" fontId="26" fillId="8" borderId="51" xfId="3" applyNumberFormat="1" applyFont="1" applyFill="1" applyBorder="1" applyAlignment="1">
      <alignment horizontal="center" vertical="center"/>
    </xf>
    <xf numFmtId="167" fontId="26" fillId="2" borderId="28" xfId="3" applyNumberFormat="1" applyFont="1" applyFill="1" applyBorder="1" applyAlignment="1">
      <alignment vertical="center"/>
    </xf>
    <xf numFmtId="167" fontId="26" fillId="8" borderId="52" xfId="3" applyNumberFormat="1" applyFont="1" applyFill="1" applyBorder="1" applyAlignment="1">
      <alignment horizontal="center" vertical="center"/>
    </xf>
    <xf numFmtId="167" fontId="26" fillId="2" borderId="53" xfId="3" applyNumberFormat="1" applyFont="1" applyFill="1" applyBorder="1" applyAlignment="1">
      <alignment vertical="center"/>
    </xf>
    <xf numFmtId="0" fontId="7" fillId="2" borderId="0" xfId="1" applyFont="1" applyFill="1" applyAlignment="1">
      <alignment vertical="top" wrapText="1"/>
    </xf>
    <xf numFmtId="0" fontId="1" fillId="0" borderId="52" xfId="1" applyBorder="1" applyAlignment="1">
      <alignment horizontal="center"/>
    </xf>
    <xf numFmtId="168" fontId="26" fillId="2" borderId="28" xfId="3" applyNumberFormat="1" applyFont="1" applyFill="1" applyBorder="1" applyAlignment="1">
      <alignment vertical="center"/>
    </xf>
    <xf numFmtId="168" fontId="1" fillId="0" borderId="51" xfId="1" applyNumberFormat="1" applyBorder="1" applyAlignment="1">
      <alignment horizontal="center"/>
    </xf>
    <xf numFmtId="168" fontId="26" fillId="2" borderId="53" xfId="3" applyNumberFormat="1" applyFont="1" applyFill="1" applyBorder="1" applyAlignment="1">
      <alignment vertical="center"/>
    </xf>
    <xf numFmtId="0" fontId="32" fillId="9" borderId="25" xfId="1" applyFont="1" applyFill="1" applyBorder="1" applyAlignment="1">
      <alignment vertical="top"/>
    </xf>
    <xf numFmtId="0" fontId="32" fillId="9" borderId="45" xfId="1" applyFont="1" applyFill="1" applyBorder="1" applyAlignment="1">
      <alignment vertical="top"/>
    </xf>
    <xf numFmtId="0" fontId="33" fillId="9" borderId="45" xfId="1" applyFont="1" applyFill="1" applyBorder="1" applyAlignment="1">
      <alignment vertical="top" wrapText="1"/>
    </xf>
    <xf numFmtId="0" fontId="33" fillId="9" borderId="45" xfId="1" applyFont="1" applyFill="1" applyBorder="1"/>
    <xf numFmtId="0" fontId="33" fillId="9" borderId="54" xfId="1" applyFont="1" applyFill="1" applyBorder="1"/>
    <xf numFmtId="167" fontId="34" fillId="2" borderId="0" xfId="1" applyNumberFormat="1" applyFont="1" applyFill="1"/>
    <xf numFmtId="167" fontId="34" fillId="0" borderId="0" xfId="1" applyNumberFormat="1" applyFont="1"/>
    <xf numFmtId="0" fontId="33" fillId="9" borderId="0" xfId="1" applyFont="1" applyFill="1" applyAlignment="1">
      <alignment vertical="top" wrapText="1"/>
    </xf>
    <xf numFmtId="0" fontId="33" fillId="9" borderId="0" xfId="1" applyFont="1" applyFill="1"/>
    <xf numFmtId="0" fontId="33" fillId="9" borderId="7" xfId="1" applyFont="1" applyFill="1" applyBorder="1"/>
    <xf numFmtId="0" fontId="32" fillId="9" borderId="16" xfId="1" applyFont="1" applyFill="1" applyBorder="1" applyAlignment="1">
      <alignment vertical="top"/>
    </xf>
    <xf numFmtId="0" fontId="32" fillId="9" borderId="0" xfId="1" applyFont="1" applyFill="1" applyAlignment="1">
      <alignment vertical="top"/>
    </xf>
    <xf numFmtId="0" fontId="35" fillId="9" borderId="0" xfId="1" applyFont="1" applyFill="1" applyAlignment="1">
      <alignment vertical="top" wrapText="1"/>
    </xf>
    <xf numFmtId="0" fontId="35" fillId="9" borderId="0" xfId="1" applyFont="1" applyFill="1"/>
    <xf numFmtId="0" fontId="35" fillId="9" borderId="14" xfId="1" applyFont="1" applyFill="1" applyBorder="1"/>
    <xf numFmtId="0" fontId="32" fillId="9" borderId="20" xfId="1" applyFont="1" applyFill="1" applyBorder="1" applyAlignment="1">
      <alignment vertical="top"/>
    </xf>
    <xf numFmtId="0" fontId="32" fillId="9" borderId="19" xfId="1" applyFont="1" applyFill="1" applyBorder="1" applyAlignment="1">
      <alignment vertical="top"/>
    </xf>
    <xf numFmtId="0" fontId="35" fillId="9" borderId="19" xfId="1" applyFont="1" applyFill="1" applyBorder="1" applyAlignment="1">
      <alignment vertical="top" wrapText="1"/>
    </xf>
    <xf numFmtId="0" fontId="35" fillId="9" borderId="19" xfId="1" applyFont="1" applyFill="1" applyBorder="1"/>
    <xf numFmtId="0" fontId="35" fillId="9" borderId="55" xfId="1" applyFont="1" applyFill="1" applyBorder="1"/>
    <xf numFmtId="0" fontId="36" fillId="2" borderId="0" xfId="1" applyFont="1" applyFill="1" applyAlignment="1">
      <alignment horizontal="left" wrapText="1"/>
    </xf>
    <xf numFmtId="0" fontId="36" fillId="2" borderId="0" xfId="1" applyFont="1" applyFill="1" applyAlignment="1">
      <alignment wrapText="1"/>
    </xf>
    <xf numFmtId="0" fontId="34" fillId="2" borderId="0" xfId="1" applyFont="1" applyFill="1"/>
    <xf numFmtId="167" fontId="34" fillId="2" borderId="0" xfId="1" applyNumberFormat="1" applyFont="1" applyFill="1" applyAlignment="1">
      <alignment horizontal="left" wrapText="1"/>
    </xf>
    <xf numFmtId="0" fontId="37" fillId="2" borderId="25" xfId="1" applyFont="1" applyFill="1" applyBorder="1"/>
    <xf numFmtId="169" fontId="37" fillId="2" borderId="45" xfId="4" applyNumberFormat="1" applyFont="1" applyFill="1" applyBorder="1"/>
    <xf numFmtId="169" fontId="37" fillId="2" borderId="45" xfId="1" applyNumberFormat="1" applyFont="1" applyFill="1" applyBorder="1"/>
    <xf numFmtId="169" fontId="37" fillId="2" borderId="54" xfId="4" applyNumberFormat="1" applyFont="1" applyFill="1" applyBorder="1"/>
    <xf numFmtId="0" fontId="37" fillId="2" borderId="16" xfId="1" applyFont="1" applyFill="1" applyBorder="1"/>
    <xf numFmtId="169" fontId="37" fillId="2" borderId="0" xfId="4" applyNumberFormat="1" applyFont="1" applyFill="1" applyBorder="1"/>
    <xf numFmtId="169" fontId="37" fillId="2" borderId="0" xfId="1" applyNumberFormat="1" applyFont="1" applyFill="1"/>
    <xf numFmtId="169" fontId="37" fillId="2" borderId="14" xfId="4" applyNumberFormat="1" applyFont="1" applyFill="1" applyBorder="1"/>
    <xf numFmtId="0" fontId="37" fillId="2" borderId="20" xfId="1" applyFont="1" applyFill="1" applyBorder="1"/>
    <xf numFmtId="169" fontId="37" fillId="2" borderId="19" xfId="4" applyNumberFormat="1" applyFont="1" applyFill="1" applyBorder="1"/>
    <xf numFmtId="169" fontId="37" fillId="2" borderId="19" xfId="1" applyNumberFormat="1" applyFont="1" applyFill="1" applyBorder="1"/>
    <xf numFmtId="169" fontId="37" fillId="2" borderId="55" xfId="4" applyNumberFormat="1" applyFont="1" applyFill="1" applyBorder="1"/>
    <xf numFmtId="0" fontId="1" fillId="0" borderId="55" xfId="1" applyBorder="1" applyAlignment="1">
      <alignment horizontal="center" vertical="center"/>
    </xf>
    <xf numFmtId="0" fontId="1" fillId="0" borderId="43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14" fontId="1" fillId="0" borderId="0" xfId="1" applyNumberFormat="1"/>
    <xf numFmtId="1" fontId="1" fillId="0" borderId="0" xfId="1" applyNumberFormat="1"/>
    <xf numFmtId="168" fontId="1" fillId="0" borderId="0" xfId="1" applyNumberFormat="1"/>
    <xf numFmtId="0" fontId="1" fillId="3" borderId="0" xfId="1" applyFill="1"/>
    <xf numFmtId="0" fontId="38" fillId="0" borderId="0" xfId="0" applyFont="1"/>
    <xf numFmtId="0" fontId="9" fillId="0" borderId="0" xfId="1" applyFont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left" vertical="center" wrapText="1"/>
    </xf>
    <xf numFmtId="49" fontId="6" fillId="4" borderId="2" xfId="1" applyNumberFormat="1" applyFont="1" applyFill="1" applyBorder="1" applyAlignment="1" applyProtection="1">
      <alignment horizontal="left" vertical="center"/>
      <protection locked="0"/>
    </xf>
    <xf numFmtId="49" fontId="1" fillId="4" borderId="3" xfId="1" applyNumberFormat="1" applyFill="1" applyBorder="1" applyAlignment="1" applyProtection="1">
      <alignment horizontal="left" vertical="center"/>
      <protection locked="0"/>
    </xf>
    <xf numFmtId="49" fontId="1" fillId="4" borderId="4" xfId="1" applyNumberFormat="1" applyFill="1" applyBorder="1" applyAlignment="1" applyProtection="1">
      <alignment horizontal="left" vertical="center"/>
      <protection locked="0"/>
    </xf>
    <xf numFmtId="0" fontId="6" fillId="4" borderId="2" xfId="1" applyFont="1" applyFill="1" applyBorder="1" applyAlignment="1" applyProtection="1">
      <alignment horizontal="left" vertical="center"/>
      <protection locked="0"/>
    </xf>
    <xf numFmtId="0" fontId="1" fillId="5" borderId="3" xfId="1" applyFill="1" applyBorder="1" applyAlignment="1" applyProtection="1">
      <alignment horizontal="left" vertical="center"/>
      <protection locked="0"/>
    </xf>
    <xf numFmtId="0" fontId="1" fillId="5" borderId="4" xfId="1" applyFill="1" applyBorder="1" applyAlignment="1" applyProtection="1">
      <alignment horizontal="left" vertical="center"/>
      <protection locked="0"/>
    </xf>
    <xf numFmtId="0" fontId="13" fillId="6" borderId="0" xfId="2" applyFont="1" applyFill="1" applyAlignment="1">
      <alignment horizontal="center" vertical="center"/>
    </xf>
    <xf numFmtId="0" fontId="14" fillId="6" borderId="0" xfId="2" applyFont="1" applyFill="1"/>
    <xf numFmtId="0" fontId="9" fillId="7" borderId="0" xfId="1" applyFont="1" applyFill="1" applyAlignment="1">
      <alignment horizontal="center" vertical="center"/>
    </xf>
    <xf numFmtId="0" fontId="6" fillId="2" borderId="5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center" vertical="center" wrapText="1"/>
    </xf>
    <xf numFmtId="0" fontId="15" fillId="2" borderId="15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17" fillId="2" borderId="9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17" fillId="2" borderId="11" xfId="1" applyFont="1" applyFill="1" applyBorder="1" applyAlignment="1">
      <alignment horizontal="center" vertical="center"/>
    </xf>
    <xf numFmtId="0" fontId="17" fillId="2" borderId="21" xfId="1" applyFont="1" applyFill="1" applyBorder="1" applyAlignment="1">
      <alignment horizontal="right" vertical="center" wrapText="1"/>
    </xf>
    <xf numFmtId="0" fontId="6" fillId="2" borderId="30" xfId="1" applyFont="1" applyFill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25" fillId="4" borderId="34" xfId="1" applyFont="1" applyFill="1" applyBorder="1" applyAlignment="1" applyProtection="1">
      <alignment vertical="center" wrapText="1"/>
      <protection locked="0"/>
    </xf>
    <xf numFmtId="0" fontId="25" fillId="4" borderId="3" xfId="1" applyFont="1" applyFill="1" applyBorder="1" applyAlignment="1" applyProtection="1">
      <alignment vertical="center" wrapText="1"/>
      <protection locked="0"/>
    </xf>
    <xf numFmtId="0" fontId="25" fillId="4" borderId="4" xfId="1" applyFont="1" applyFill="1" applyBorder="1" applyAlignment="1" applyProtection="1">
      <alignment vertical="center" wrapText="1"/>
      <protection locked="0"/>
    </xf>
    <xf numFmtId="0" fontId="17" fillId="2" borderId="8" xfId="1" applyFont="1" applyFill="1" applyBorder="1" applyAlignment="1">
      <alignment horizontal="center" vertical="center" wrapText="1"/>
    </xf>
    <xf numFmtId="0" fontId="17" fillId="2" borderId="15" xfId="1" applyFont="1" applyFill="1" applyBorder="1" applyAlignment="1">
      <alignment horizontal="center" vertical="center" wrapText="1"/>
    </xf>
    <xf numFmtId="0" fontId="17" fillId="2" borderId="24" xfId="1" applyFont="1" applyFill="1" applyBorder="1" applyAlignment="1">
      <alignment horizontal="center" vertical="center" wrapText="1"/>
    </xf>
    <xf numFmtId="165" fontId="17" fillId="2" borderId="12" xfId="1" applyNumberFormat="1" applyFont="1" applyFill="1" applyBorder="1" applyAlignment="1">
      <alignment horizontal="center" vertical="center" wrapText="1"/>
    </xf>
    <xf numFmtId="165" fontId="17" fillId="2" borderId="18" xfId="1" applyNumberFormat="1" applyFont="1" applyFill="1" applyBorder="1" applyAlignment="1">
      <alignment horizontal="center" vertical="center" wrapText="1"/>
    </xf>
    <xf numFmtId="165" fontId="17" fillId="2" borderId="26" xfId="1" applyNumberFormat="1" applyFont="1" applyFill="1" applyBorder="1" applyAlignment="1">
      <alignment horizontal="center" vertical="center" wrapText="1"/>
    </xf>
    <xf numFmtId="0" fontId="36" fillId="2" borderId="45" xfId="1" applyFont="1" applyFill="1" applyBorder="1" applyAlignment="1">
      <alignment horizontal="left" wrapText="1"/>
    </xf>
    <xf numFmtId="0" fontId="29" fillId="2" borderId="34" xfId="1" applyFont="1" applyFill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27" fillId="2" borderId="38" xfId="1" applyFont="1" applyFill="1" applyBorder="1" applyAlignment="1">
      <alignment vertical="center" wrapText="1"/>
    </xf>
    <xf numFmtId="0" fontId="1" fillId="0" borderId="39" xfId="1" applyBorder="1" applyAlignment="1">
      <alignment vertical="center" wrapText="1"/>
    </xf>
    <xf numFmtId="0" fontId="1" fillId="0" borderId="40" xfId="1" applyBorder="1" applyAlignment="1">
      <alignment vertical="center" wrapText="1"/>
    </xf>
    <xf numFmtId="0" fontId="25" fillId="2" borderId="30" xfId="1" applyFont="1" applyFill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25" fillId="2" borderId="34" xfId="1" applyFont="1" applyFill="1" applyBorder="1" applyAlignment="1">
      <alignment vertical="center" wrapText="1"/>
    </xf>
    <xf numFmtId="0" fontId="25" fillId="4" borderId="33" xfId="1" applyFont="1" applyFill="1" applyBorder="1" applyAlignment="1" applyProtection="1">
      <alignment vertical="center" wrapText="1"/>
      <protection locked="0"/>
    </xf>
    <xf numFmtId="0" fontId="1" fillId="5" borderId="19" xfId="1" applyFill="1" applyBorder="1" applyAlignment="1" applyProtection="1">
      <alignment vertical="center" wrapText="1"/>
      <protection locked="0"/>
    </xf>
    <xf numFmtId="0" fontId="1" fillId="5" borderId="3" xfId="1" applyFill="1" applyBorder="1" applyAlignment="1" applyProtection="1">
      <alignment vertical="center" wrapText="1"/>
      <protection locked="0"/>
    </xf>
    <xf numFmtId="0" fontId="29" fillId="2" borderId="30" xfId="1" applyFont="1" applyFill="1" applyBorder="1" applyAlignment="1">
      <alignment vertical="center" wrapText="1"/>
    </xf>
    <xf numFmtId="0" fontId="30" fillId="2" borderId="38" xfId="1" applyFont="1" applyFill="1" applyBorder="1" applyAlignment="1">
      <alignment vertical="center" wrapText="1"/>
    </xf>
    <xf numFmtId="0" fontId="31" fillId="2" borderId="50" xfId="1" applyFont="1" applyFill="1" applyBorder="1" applyAlignment="1">
      <alignment vertical="center" wrapText="1"/>
    </xf>
    <xf numFmtId="0" fontId="1" fillId="0" borderId="51" xfId="1" applyBorder="1" applyAlignment="1">
      <alignment vertical="center" wrapText="1"/>
    </xf>
    <xf numFmtId="0" fontId="36" fillId="2" borderId="0" xfId="1" applyFont="1" applyFill="1" applyAlignment="1">
      <alignment horizontal="left" wrapText="1"/>
    </xf>
  </cellXfs>
  <cellStyles count="5">
    <cellStyle name="Milliers 2" xfId="3" xr:uid="{8297F358-A9F0-4637-AB02-7FE773837343}"/>
    <cellStyle name="Normal" xfId="0" builtinId="0"/>
    <cellStyle name="Normal 2" xfId="2" xr:uid="{B267E021-71D3-43B1-B488-EDFA5227F91C}"/>
    <cellStyle name="Normal 6" xfId="1" xr:uid="{225EA608-6429-4BD2-8971-D4E797B0CF4E}"/>
    <cellStyle name="Pourcentage 2" xfId="4" xr:uid="{A3E6F3B3-4452-4B9D-B898-8797CE29312A}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financière'!$F$53:$F$60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financière'!$I$53:$I$60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7-42ED-86F2-A7C4C97D4A93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financière'!$F$53:$F$60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financière'!$J$53:$J$60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7-42ED-86F2-A7C4C97D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140074</xdr:rowOff>
    </xdr:from>
    <xdr:to>
      <xdr:col>3</xdr:col>
      <xdr:colOff>171450</xdr:colOff>
      <xdr:row>2</xdr:row>
      <xdr:rowOff>78442</xdr:rowOff>
    </xdr:to>
    <xdr:pic>
      <xdr:nvPicPr>
        <xdr:cNvPr id="2" name="Picture 6" descr="BPI_France_RVB_fd_blanc">
          <a:extLst>
            <a:ext uri="{FF2B5EF4-FFF2-40B4-BE49-F238E27FC236}">
              <a16:creationId xmlns:a16="http://schemas.microsoft.com/office/drawing/2014/main" id="{E91AA6E3-23C9-446C-B917-F00878570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671" y="140074"/>
          <a:ext cx="1439955" cy="38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5F469DA-61FB-4284-BBA5-BFF2218E5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653305</xdr:colOff>
      <xdr:row>0</xdr:row>
      <xdr:rowOff>124239</xdr:rowOff>
    </xdr:from>
    <xdr:to>
      <xdr:col>15</xdr:col>
      <xdr:colOff>684227</xdr:colOff>
      <xdr:row>5</xdr:row>
      <xdr:rowOff>49972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6935030-899C-6DB2-1F5F-F959A71E8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 bwMode="auto">
        <a:xfrm>
          <a:off x="10352240" y="124239"/>
          <a:ext cx="850900" cy="869950"/>
        </a:xfrm>
        <a:prstGeom prst="rect">
          <a:avLst/>
        </a:prstGeom>
      </xdr:spPr>
    </xdr:pic>
    <xdr:clientData/>
  </xdr:twoCellAnchor>
  <xdr:twoCellAnchor editAs="oneCell">
    <xdr:from>
      <xdr:col>13</xdr:col>
      <xdr:colOff>24848</xdr:colOff>
      <xdr:row>1</xdr:row>
      <xdr:rowOff>43622</xdr:rowOff>
    </xdr:from>
    <xdr:to>
      <xdr:col>14</xdr:col>
      <xdr:colOff>570120</xdr:colOff>
      <xdr:row>5</xdr:row>
      <xdr:rowOff>79182</xdr:rowOff>
    </xdr:to>
    <xdr:pic>
      <xdr:nvPicPr>
        <xdr:cNvPr id="7" name="Image 6" descr="Une image contenant texte, Police, capture d’écran, logo&#10;&#10;Le contenu généré par l’IA peut être incorrect.">
          <a:extLst>
            <a:ext uri="{FF2B5EF4-FFF2-40B4-BE49-F238E27FC236}">
              <a16:creationId xmlns:a16="http://schemas.microsoft.com/office/drawing/2014/main" id="{B5654F4B-F790-DF3A-5D13-1016C44AA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03805" y="225839"/>
          <a:ext cx="1365250" cy="797560"/>
        </a:xfrm>
        <a:prstGeom prst="rect">
          <a:avLst/>
        </a:prstGeom>
      </xdr:spPr>
    </xdr:pic>
    <xdr:clientData/>
  </xdr:twoCellAnchor>
  <xdr:twoCellAnchor editAs="oneCell">
    <xdr:from>
      <xdr:col>15</xdr:col>
      <xdr:colOff>779477</xdr:colOff>
      <xdr:row>1</xdr:row>
      <xdr:rowOff>43622</xdr:rowOff>
    </xdr:from>
    <xdr:to>
      <xdr:col>17</xdr:col>
      <xdr:colOff>682570</xdr:colOff>
      <xdr:row>5</xdr:row>
      <xdr:rowOff>11872</xdr:rowOff>
    </xdr:to>
    <xdr:pic>
      <xdr:nvPicPr>
        <xdr:cNvPr id="9" name="Image 8" descr="Une image contenant logo, texte, symbole, Police&#10;&#10;Le contenu généré par l’IA peut être incorrect.">
          <a:extLst>
            <a:ext uri="{FF2B5EF4-FFF2-40B4-BE49-F238E27FC236}">
              <a16:creationId xmlns:a16="http://schemas.microsoft.com/office/drawing/2014/main" id="{7B69E74E-ED45-2F7A-64CA-5963A8FE28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98390" y="225839"/>
          <a:ext cx="1543050" cy="730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6CFD4B-E45A-4D1E-B7B2-7DD025CFD16D}" name="Tableau5" displayName="Tableau5" ref="F52:J60" totalsRowShown="0" headerRowDxfId="10" headerRowBorderDxfId="9" tableBorderDxfId="8" totalsRowBorderDxfId="7">
  <autoFilter ref="F52:J60" xr:uid="{386C1C60-9D4A-4E12-9E79-1B74562665E5}"/>
  <tableColumns count="5">
    <tableColumn id="1" xr3:uid="{B7ADAF6A-2C66-4E5D-991A-2861D0F68038}" name="Lot"/>
    <tableColumn id="2" xr3:uid="{F1189E6B-79B7-43A5-B6D8-C78CBFB962CE}" name="Date de début" dataDxfId="6">
      <calculatedColumnFormula>IF(ISNUMBER($H$10),$H$10,"")</calculatedColumnFormula>
    </tableColumn>
    <tableColumn id="3" xr3:uid="{E54B7E18-6D4D-4EAA-834C-A398885A23FF}" name="Date de fin" dataDxfId="5"/>
    <tableColumn id="5" xr3:uid="{A3CA1653-545E-4F9D-AF48-35CF5D7E01CB}" name="Mois de début" dataDxfId="4">
      <calculatedColumnFormula>IF(ISNUMBER(Tableau5[[#This Row],[Date de début]]),
      12*YEARFRAC(MIN(Tableau5[Date de début]), Tableau5[[#This Row],[Date de début]]),
      "")</calculatedColumnFormula>
    </tableColumn>
    <tableColumn id="6" xr3:uid="{1571B065-CF66-4969-9E39-00F87C978DC2}" name="Durée (mois)" dataDxfId="3">
      <calculatedColumnFormula>IF(AND(ISNUMBER(Tableau5[[#This Row],[Date de début]]),ISNUMBER(Tableau5[[#This Row],[Date de fin]])),
      12*YEARFRAC( Tableau5[[#This Row],[Date de début]],Tableau5[[#This Row],[Date de fin]]),
     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96E8-1065-4DA6-8F37-C9D38D72813C}">
  <sheetPr codeName="Feuil1">
    <pageSetUpPr fitToPage="1"/>
  </sheetPr>
  <dimension ref="A1:AO60"/>
  <sheetViews>
    <sheetView showGridLines="0" tabSelected="1" zoomScale="115" zoomScaleNormal="115" workbookViewId="0">
      <selection activeCell="L4" sqref="L4"/>
    </sheetView>
  </sheetViews>
  <sheetFormatPr baseColWidth="10" defaultColWidth="3" defaultRowHeight="14.5" x14ac:dyDescent="0.35"/>
  <cols>
    <col min="1" max="1" width="2" style="170" customWidth="1"/>
    <col min="2" max="2" width="14.54296875" style="1" customWidth="1"/>
    <col min="3" max="3" width="5.54296875" style="1" customWidth="1"/>
    <col min="4" max="4" width="5.453125" style="1" customWidth="1"/>
    <col min="5" max="5" width="5.54296875" style="1" customWidth="1"/>
    <col min="6" max="23" width="11.7265625" style="1" customWidth="1"/>
    <col min="24" max="24" width="7.7265625" style="1" customWidth="1"/>
    <col min="25" max="25" width="44.453125" style="1" customWidth="1"/>
    <col min="26" max="26" width="14.54296875" style="1" customWidth="1"/>
    <col min="27" max="30" width="11.7265625" style="1" customWidth="1"/>
    <col min="31" max="35" width="12.54296875" style="1" customWidth="1"/>
    <col min="36" max="36" width="9.453125" style="1" customWidth="1"/>
    <col min="37" max="37" width="44.453125" style="1" customWidth="1"/>
    <col min="38" max="38" width="12.453125" style="1" customWidth="1"/>
    <col min="39" max="39" width="11.7265625" style="1" customWidth="1"/>
    <col min="40" max="40" width="19.7265625" style="1" customWidth="1"/>
    <col min="41" max="46" width="18.7265625" style="1" customWidth="1"/>
    <col min="47" max="16384" width="3" style="1"/>
  </cols>
  <sheetData>
    <row r="1" spans="1:4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4">
      <c r="A2" s="1"/>
      <c r="B2" s="2"/>
      <c r="C2" s="2"/>
      <c r="D2" s="2"/>
      <c r="E2" s="173" t="s">
        <v>0</v>
      </c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1"/>
      <c r="Q2" s="171"/>
      <c r="R2" s="2"/>
      <c r="S2" s="2"/>
      <c r="T2" s="2"/>
      <c r="U2" s="2"/>
    </row>
    <row r="3" spans="1:41" ht="21" customHeight="1" x14ac:dyDescent="0.35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25">
      <c r="B4" s="6" t="s">
        <v>1</v>
      </c>
      <c r="C4" s="175"/>
      <c r="D4" s="176"/>
      <c r="E4" s="176"/>
      <c r="F4" s="17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178"/>
      <c r="D6" s="179"/>
      <c r="E6" s="179"/>
      <c r="F6" s="180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35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" thickBot="1" x14ac:dyDescent="0.3">
      <c r="B8" s="10"/>
      <c r="C8" s="10"/>
      <c r="D8" s="10"/>
      <c r="E8" s="10"/>
      <c r="F8" s="13"/>
      <c r="G8" s="181" t="s">
        <v>3</v>
      </c>
      <c r="H8" s="182"/>
      <c r="I8" s="182"/>
      <c r="J8" s="182"/>
      <c r="K8" s="182"/>
      <c r="L8" s="182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183" t="s">
        <v>3</v>
      </c>
      <c r="AB8" s="183"/>
      <c r="AC8" s="183"/>
      <c r="AD8" s="183"/>
      <c r="AE8" s="183"/>
      <c r="AF8" s="183"/>
      <c r="AG8" s="183"/>
      <c r="AH8" s="183"/>
      <c r="AI8" s="183"/>
      <c r="AJ8" s="10"/>
      <c r="AK8" s="10"/>
      <c r="AL8" s="13"/>
      <c r="AM8" s="172"/>
      <c r="AN8" s="172"/>
    </row>
    <row r="9" spans="1:41" s="5" customFormat="1" ht="15" customHeight="1" x14ac:dyDescent="0.25">
      <c r="B9" s="184" t="s">
        <v>4</v>
      </c>
      <c r="C9" s="187"/>
      <c r="D9" s="187"/>
      <c r="E9" s="188"/>
      <c r="F9" s="193" t="s">
        <v>5</v>
      </c>
      <c r="G9" s="196" t="s">
        <v>6</v>
      </c>
      <c r="H9" s="197"/>
      <c r="I9" s="198" t="s">
        <v>7</v>
      </c>
      <c r="J9" s="196"/>
      <c r="K9" s="198" t="s">
        <v>8</v>
      </c>
      <c r="L9" s="196"/>
      <c r="M9" s="198" t="s">
        <v>9</v>
      </c>
      <c r="N9" s="196"/>
      <c r="O9" s="198" t="s">
        <v>10</v>
      </c>
      <c r="P9" s="196"/>
      <c r="Q9" s="198" t="s">
        <v>11</v>
      </c>
      <c r="R9" s="196"/>
      <c r="S9" s="198" t="s">
        <v>12</v>
      </c>
      <c r="T9" s="196"/>
      <c r="U9" s="198" t="s">
        <v>13</v>
      </c>
      <c r="V9" s="196"/>
      <c r="W9" s="212" t="s">
        <v>14</v>
      </c>
      <c r="X9" s="14"/>
      <c r="Y9" s="184" t="s">
        <v>4</v>
      </c>
      <c r="Z9" s="209" t="s">
        <v>15</v>
      </c>
      <c r="AA9" s="196" t="s">
        <v>16</v>
      </c>
      <c r="AB9" s="197"/>
      <c r="AC9" s="198" t="s">
        <v>17</v>
      </c>
      <c r="AD9" s="196"/>
      <c r="AE9" s="198" t="s">
        <v>18</v>
      </c>
      <c r="AF9" s="196"/>
      <c r="AG9" s="198" t="s">
        <v>19</v>
      </c>
      <c r="AH9" s="196"/>
      <c r="AI9" s="212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185"/>
      <c r="C10" s="189"/>
      <c r="D10" s="189"/>
      <c r="E10" s="190"/>
      <c r="F10" s="194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213"/>
      <c r="X10" s="21"/>
      <c r="Y10" s="185"/>
      <c r="Z10" s="210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213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185"/>
      <c r="C11" s="189"/>
      <c r="D11" s="189"/>
      <c r="E11" s="190"/>
      <c r="F11" s="194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213"/>
      <c r="X11" s="21"/>
      <c r="Y11" s="185"/>
      <c r="Z11" s="210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213"/>
      <c r="AJ11" s="21"/>
      <c r="AK11" s="15"/>
      <c r="AL11" s="199" t="str">
        <f>"Période du " &amp; TEXT(AB10,"jj/mm/aaaa") &amp; " au " &amp; TEXT(MAX(AB11,AD11,AF11,AH11),"jj/mm/aaaa")</f>
        <v>Période du 00/01/1900 au 00/01/1900</v>
      </c>
      <c r="AM11" s="199"/>
      <c r="AN11" s="199"/>
    </row>
    <row r="12" spans="1:41" s="5" customFormat="1" ht="27" customHeight="1" thickBot="1" x14ac:dyDescent="0.35">
      <c r="B12" s="186"/>
      <c r="C12" s="191"/>
      <c r="D12" s="191"/>
      <c r="E12" s="192"/>
      <c r="F12" s="195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214"/>
      <c r="X12" s="21"/>
      <c r="Y12" s="186"/>
      <c r="Z12" s="211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214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200" t="s">
        <v>33</v>
      </c>
      <c r="C13" s="201"/>
      <c r="D13" s="201"/>
      <c r="E13" s="202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203"/>
      <c r="C14" s="204"/>
      <c r="D14" s="204"/>
      <c r="E14" s="205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203"/>
      <c r="C15" s="204"/>
      <c r="D15" s="204"/>
      <c r="E15" s="205"/>
      <c r="F15" s="45"/>
      <c r="G15" s="46"/>
      <c r="H15" s="47">
        <f t="shared" ref="H15" si="12">ROUND($F15*G15,0)</f>
        <v>0</v>
      </c>
      <c r="I15" s="46"/>
      <c r="J15" s="47">
        <f t="shared" ref="J15" si="13">ROUND($F15*I15,0)</f>
        <v>0</v>
      </c>
      <c r="K15" s="46"/>
      <c r="L15" s="47">
        <f t="shared" ref="L15" si="14">ROUND($F15*K15,0)</f>
        <v>0</v>
      </c>
      <c r="M15" s="46"/>
      <c r="N15" s="47">
        <f t="shared" ref="N15" si="15">ROUND($F15*M15,0)</f>
        <v>0</v>
      </c>
      <c r="O15" s="46"/>
      <c r="P15" s="47">
        <f t="shared" ref="P15" si="16">ROUND($F15*O15,0)</f>
        <v>0</v>
      </c>
      <c r="Q15" s="46"/>
      <c r="R15" s="47">
        <f t="shared" ref="R15" si="17">ROUND($F15*Q15,0)</f>
        <v>0</v>
      </c>
      <c r="S15" s="46"/>
      <c r="T15" s="47">
        <f t="shared" ref="T15" si="18">ROUND($F15*S15,0)</f>
        <v>0</v>
      </c>
      <c r="U15" s="46"/>
      <c r="V15" s="47">
        <f t="shared" ref="V15" si="19">ROUND($F15*U15,0)</f>
        <v>0</v>
      </c>
      <c r="W15" s="51">
        <f t="shared" ref="W15" si="20">SUM(H15,J15,L15,N15,P15,R15,T15,V15)</f>
        <v>0</v>
      </c>
      <c r="X15" s="14"/>
      <c r="Y15" s="48" t="str">
        <f>IF(B15&lt;&gt;"",B15,"")</f>
        <v/>
      </c>
      <c r="Z15" s="49">
        <f t="shared" ref="Z15" si="21">F15</f>
        <v>0</v>
      </c>
      <c r="AA15" s="50">
        <f t="shared" ref="AA15" si="22">IFERROR(AB15/$Z15,0)</f>
        <v>0</v>
      </c>
      <c r="AB15" s="47">
        <f t="shared" ref="AB15" si="23">IF(NOT(ISBLANK($AB$11)),
    ROUND(SUMPRODUCT($H$46:$V$46,H15:V15),0),
    0)</f>
        <v>0</v>
      </c>
      <c r="AC15" s="50">
        <f t="shared" ref="AC15" si="24">IFERROR(AD15/$Z15,0)</f>
        <v>0</v>
      </c>
      <c r="AD15" s="47">
        <f t="shared" ref="AD15" si="25">IF(NOT(ISBLANK($AD$11)),
    ROUND(SUMPRODUCT($H$47:$V$47,H15:V15),0)-AB15,
    0)</f>
        <v>0</v>
      </c>
      <c r="AE15" s="50">
        <f t="shared" ref="AE15" si="26">IFERROR(AF15/$Z15,0)</f>
        <v>0</v>
      </c>
      <c r="AF15" s="47">
        <f t="shared" ref="AF15" si="27">IF(NOT(ISBLANK(AF$11)),
   ROUND(SUMPRODUCT($H$48:$V$48,H15:V15),0)-(AB15+AD15),
   0)</f>
        <v>0</v>
      </c>
      <c r="AG15" s="50">
        <f t="shared" ref="AG15" si="28">IFERROR(AH15/$Z15,0)</f>
        <v>0</v>
      </c>
      <c r="AH15" s="47">
        <f t="shared" ref="AH15" si="29">IF(NOT(ISBLANK(AH$11)),
   ROUND(SUMPRODUCT($H$49:$V$49,H15:V15),0)-(AB15+AD15+AF15),
  0)</f>
        <v>0</v>
      </c>
      <c r="AI15" s="51">
        <f t="shared" ref="AI15" si="30">AB15+AD15+AF15+AH15</f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206"/>
      <c r="C16" s="207"/>
      <c r="D16" s="207"/>
      <c r="E16" s="208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31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32">IF(B16&lt;&gt;"",B16,"")</f>
        <v/>
      </c>
      <c r="AL16" s="49" t="str">
        <f t="shared" ref="AL16:AL24" si="33">IF(F16&lt;&gt;"",F16,"")</f>
        <v/>
      </c>
      <c r="AM16" s="50">
        <f t="shared" ref="AM16:AM24" si="34">SUM(G16,I16,K16,M16,O16,Q16,S16,U16)</f>
        <v>0</v>
      </c>
      <c r="AN16" s="51">
        <f t="shared" ref="AN16:AN39" si="35">W16</f>
        <v>0</v>
      </c>
    </row>
    <row r="17" spans="2:40" s="5" customFormat="1" ht="15" customHeight="1" x14ac:dyDescent="0.25">
      <c r="B17" s="206"/>
      <c r="C17" s="207"/>
      <c r="D17" s="207"/>
      <c r="E17" s="208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31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32"/>
        <v/>
      </c>
      <c r="AL17" s="49" t="str">
        <f t="shared" si="33"/>
        <v/>
      </c>
      <c r="AM17" s="50">
        <f t="shared" si="34"/>
        <v>0</v>
      </c>
      <c r="AN17" s="51">
        <f t="shared" si="35"/>
        <v>0</v>
      </c>
    </row>
    <row r="18" spans="2:40" s="5" customFormat="1" ht="15" customHeight="1" x14ac:dyDescent="0.25">
      <c r="B18" s="206"/>
      <c r="C18" s="207"/>
      <c r="D18" s="207"/>
      <c r="E18" s="208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31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32"/>
        <v/>
      </c>
      <c r="AL18" s="53" t="str">
        <f t="shared" si="33"/>
        <v/>
      </c>
      <c r="AM18" s="54">
        <f t="shared" si="34"/>
        <v>0</v>
      </c>
      <c r="AN18" s="55">
        <f t="shared" si="35"/>
        <v>0</v>
      </c>
    </row>
    <row r="19" spans="2:40" s="5" customFormat="1" ht="15" customHeight="1" x14ac:dyDescent="0.25">
      <c r="B19" s="206"/>
      <c r="C19" s="207"/>
      <c r="D19" s="207"/>
      <c r="E19" s="208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31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32"/>
        <v/>
      </c>
      <c r="AL19" s="53" t="str">
        <f t="shared" si="33"/>
        <v/>
      </c>
      <c r="AM19" s="54">
        <f t="shared" si="34"/>
        <v>0</v>
      </c>
      <c r="AN19" s="55">
        <f t="shared" si="35"/>
        <v>0</v>
      </c>
    </row>
    <row r="20" spans="2:40" s="5" customFormat="1" ht="15" customHeight="1" x14ac:dyDescent="0.25">
      <c r="B20" s="206"/>
      <c r="C20" s="207"/>
      <c r="D20" s="207"/>
      <c r="E20" s="208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31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32"/>
        <v/>
      </c>
      <c r="AL20" s="53" t="str">
        <f t="shared" si="33"/>
        <v/>
      </c>
      <c r="AM20" s="54">
        <f t="shared" si="34"/>
        <v>0</v>
      </c>
      <c r="AN20" s="55">
        <f t="shared" si="35"/>
        <v>0</v>
      </c>
    </row>
    <row r="21" spans="2:40" s="5" customFormat="1" ht="15" customHeight="1" x14ac:dyDescent="0.25">
      <c r="B21" s="206"/>
      <c r="C21" s="207"/>
      <c r="D21" s="207"/>
      <c r="E21" s="208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31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32"/>
        <v/>
      </c>
      <c r="AL21" s="49" t="str">
        <f t="shared" si="33"/>
        <v/>
      </c>
      <c r="AM21" s="50">
        <f t="shared" si="34"/>
        <v>0</v>
      </c>
      <c r="AN21" s="51">
        <f t="shared" si="35"/>
        <v>0</v>
      </c>
    </row>
    <row r="22" spans="2:40" s="5" customFormat="1" ht="15" customHeight="1" x14ac:dyDescent="0.25">
      <c r="B22" s="206"/>
      <c r="C22" s="207"/>
      <c r="D22" s="207"/>
      <c r="E22" s="208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31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32"/>
        <v/>
      </c>
      <c r="AL22" s="49" t="str">
        <f t="shared" si="33"/>
        <v/>
      </c>
      <c r="AM22" s="50">
        <f t="shared" si="34"/>
        <v>0</v>
      </c>
      <c r="AN22" s="51">
        <f t="shared" si="35"/>
        <v>0</v>
      </c>
    </row>
    <row r="23" spans="2:40" s="5" customFormat="1" x14ac:dyDescent="0.25">
      <c r="B23" s="206"/>
      <c r="C23" s="207"/>
      <c r="D23" s="207"/>
      <c r="E23" s="208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31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32"/>
        <v/>
      </c>
      <c r="AL23" s="58" t="str">
        <f t="shared" si="33"/>
        <v/>
      </c>
      <c r="AM23" s="50">
        <f t="shared" si="34"/>
        <v>0</v>
      </c>
      <c r="AN23" s="60">
        <f t="shared" si="35"/>
        <v>0</v>
      </c>
    </row>
    <row r="24" spans="2:40" s="5" customFormat="1" x14ac:dyDescent="0.25">
      <c r="B24" s="206"/>
      <c r="C24" s="207"/>
      <c r="D24" s="207"/>
      <c r="E24" s="208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31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32"/>
        <v/>
      </c>
      <c r="AL24" s="58" t="str">
        <f t="shared" si="33"/>
        <v/>
      </c>
      <c r="AM24" s="54">
        <f t="shared" si="34"/>
        <v>0</v>
      </c>
      <c r="AN24" s="60">
        <f t="shared" si="35"/>
        <v>0</v>
      </c>
    </row>
    <row r="25" spans="2:40" s="5" customFormat="1" ht="15.75" customHeight="1" thickBot="1" x14ac:dyDescent="0.3">
      <c r="B25" s="218" t="s">
        <v>34</v>
      </c>
      <c r="C25" s="219"/>
      <c r="D25" s="219"/>
      <c r="E25" s="220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35"/>
        <v>0</v>
      </c>
    </row>
    <row r="26" spans="2:40" s="5" customFormat="1" ht="25.5" customHeight="1" x14ac:dyDescent="0.25">
      <c r="B26" s="221" t="s">
        <v>35</v>
      </c>
      <c r="C26" s="222"/>
      <c r="D26" s="222"/>
      <c r="E26" s="222"/>
      <c r="F26" s="71"/>
      <c r="G26" s="72"/>
      <c r="H26" s="73">
        <f ca="1">ROUND(H25*0.2,0)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35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35</v>
      </c>
      <c r="AL26" s="71"/>
      <c r="AM26" s="72"/>
      <c r="AN26" s="40">
        <f t="shared" ca="1" si="35"/>
        <v>0</v>
      </c>
    </row>
    <row r="27" spans="2:40" s="5" customFormat="1" ht="15" customHeight="1" x14ac:dyDescent="0.25">
      <c r="B27" s="223" t="s">
        <v>36</v>
      </c>
      <c r="C27" s="217"/>
      <c r="D27" s="217"/>
      <c r="E27" s="217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36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36</v>
      </c>
      <c r="AL27" s="76"/>
      <c r="AM27" s="77"/>
      <c r="AN27" s="51">
        <f t="shared" si="35"/>
        <v>0</v>
      </c>
    </row>
    <row r="28" spans="2:40" ht="15.75" customHeight="1" thickBot="1" x14ac:dyDescent="0.4">
      <c r="B28" s="218" t="s">
        <v>37</v>
      </c>
      <c r="C28" s="219"/>
      <c r="D28" s="219"/>
      <c r="E28" s="219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37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37</v>
      </c>
      <c r="AL28" s="86"/>
      <c r="AM28" s="87"/>
      <c r="AN28" s="68">
        <f t="shared" ca="1" si="35"/>
        <v>0</v>
      </c>
    </row>
    <row r="29" spans="2:40" x14ac:dyDescent="0.35">
      <c r="B29" s="224"/>
      <c r="C29" s="225"/>
      <c r="D29" s="225"/>
      <c r="E29" s="225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36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37">IF(B29&lt;&gt;"",B29,"")</f>
        <v/>
      </c>
      <c r="AL29" s="71"/>
      <c r="AM29" s="72"/>
      <c r="AN29" s="40">
        <f t="shared" si="35"/>
        <v>0</v>
      </c>
    </row>
    <row r="30" spans="2:40" x14ac:dyDescent="0.35">
      <c r="B30" s="206"/>
      <c r="C30" s="226"/>
      <c r="D30" s="226"/>
      <c r="E30" s="226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36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37"/>
        <v/>
      </c>
      <c r="AL30" s="100"/>
      <c r="AM30" s="79"/>
      <c r="AN30" s="51">
        <f t="shared" si="35"/>
        <v>0</v>
      </c>
    </row>
    <row r="31" spans="2:40" x14ac:dyDescent="0.35">
      <c r="B31" s="206"/>
      <c r="C31" s="226"/>
      <c r="D31" s="226"/>
      <c r="E31" s="226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36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37"/>
        <v/>
      </c>
      <c r="AL31" s="102"/>
      <c r="AM31" s="79"/>
      <c r="AN31" s="51">
        <f t="shared" si="35"/>
        <v>0</v>
      </c>
    </row>
    <row r="32" spans="2:40" x14ac:dyDescent="0.35">
      <c r="B32" s="206"/>
      <c r="C32" s="226"/>
      <c r="D32" s="226"/>
      <c r="E32" s="226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36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37"/>
        <v/>
      </c>
      <c r="AL32" s="102"/>
      <c r="AM32" s="79"/>
      <c r="AN32" s="51">
        <f t="shared" si="35"/>
        <v>0</v>
      </c>
    </row>
    <row r="33" spans="2:40" x14ac:dyDescent="0.35">
      <c r="B33" s="206"/>
      <c r="C33" s="226"/>
      <c r="D33" s="226"/>
      <c r="E33" s="226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36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37"/>
        <v/>
      </c>
      <c r="AL33" s="76"/>
      <c r="AM33" s="77"/>
      <c r="AN33" s="55">
        <f t="shared" si="35"/>
        <v>0</v>
      </c>
    </row>
    <row r="34" spans="2:40" ht="15.75" customHeight="1" thickBot="1" x14ac:dyDescent="0.4">
      <c r="B34" s="218" t="s">
        <v>38</v>
      </c>
      <c r="C34" s="219"/>
      <c r="D34" s="219"/>
      <c r="E34" s="219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38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38</v>
      </c>
      <c r="AL34" s="86"/>
      <c r="AM34" s="87"/>
      <c r="AN34" s="103">
        <f t="shared" ca="1" si="35"/>
        <v>0</v>
      </c>
    </row>
    <row r="35" spans="2:40" ht="29.25" customHeight="1" x14ac:dyDescent="0.35">
      <c r="B35" s="227" t="s">
        <v>39</v>
      </c>
      <c r="C35" s="222"/>
      <c r="D35" s="222"/>
      <c r="E35" s="222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39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39</v>
      </c>
      <c r="AL35" s="106"/>
      <c r="AM35" s="107"/>
      <c r="AN35" s="40">
        <f t="shared" si="35"/>
        <v>0</v>
      </c>
    </row>
    <row r="36" spans="2:40" ht="29.25" customHeight="1" x14ac:dyDescent="0.35">
      <c r="B36" s="216" t="s">
        <v>40</v>
      </c>
      <c r="C36" s="217"/>
      <c r="D36" s="217"/>
      <c r="E36" s="217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40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40</v>
      </c>
      <c r="AL36" s="111"/>
      <c r="AM36" s="90"/>
      <c r="AN36" s="51">
        <f t="shared" si="35"/>
        <v>0</v>
      </c>
    </row>
    <row r="37" spans="2:40" ht="29.25" customHeight="1" x14ac:dyDescent="0.35">
      <c r="B37" s="216" t="s">
        <v>41</v>
      </c>
      <c r="C37" s="217"/>
      <c r="D37" s="217"/>
      <c r="E37" s="217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41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41</v>
      </c>
      <c r="AL37" s="76"/>
      <c r="AM37" s="77"/>
      <c r="AN37" s="51">
        <f t="shared" si="35"/>
        <v>0</v>
      </c>
    </row>
    <row r="38" spans="2:40" ht="15.75" customHeight="1" thickBot="1" x14ac:dyDescent="0.4">
      <c r="B38" s="228" t="s">
        <v>42</v>
      </c>
      <c r="C38" s="219"/>
      <c r="D38" s="219"/>
      <c r="E38" s="219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42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42</v>
      </c>
      <c r="AL38" s="86"/>
      <c r="AM38" s="115"/>
      <c r="AN38" s="68">
        <f t="shared" ca="1" si="35"/>
        <v>0</v>
      </c>
    </row>
    <row r="39" spans="2:40" ht="15.75" customHeight="1" thickBot="1" x14ac:dyDescent="0.4">
      <c r="B39" s="229" t="s">
        <v>43</v>
      </c>
      <c r="C39" s="230"/>
      <c r="D39" s="230"/>
      <c r="E39" s="230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43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43</v>
      </c>
      <c r="AL39" s="118"/>
      <c r="AM39" s="119"/>
      <c r="AN39" s="120">
        <f t="shared" ca="1" si="35"/>
        <v>0</v>
      </c>
    </row>
    <row r="40" spans="2:40" ht="16" thickBot="1" x14ac:dyDescent="0.4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44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35">
      <c r="B41" s="128" t="s">
        <v>45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45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35">
      <c r="B42" s="138" t="s">
        <v>46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47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35">
      <c r="B43" s="143" t="s">
        <v>48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49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35">
      <c r="B44" s="231" t="s">
        <v>50</v>
      </c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149"/>
      <c r="O44" s="149"/>
      <c r="P44" s="149"/>
      <c r="Q44" s="149"/>
      <c r="R44" s="149"/>
      <c r="S44" s="149"/>
      <c r="T44" s="149"/>
      <c r="U44" s="149"/>
      <c r="V44" s="149"/>
      <c r="Y44" s="215" t="s">
        <v>50</v>
      </c>
      <c r="Z44" s="215"/>
      <c r="AA44" s="215"/>
      <c r="AB44" s="215"/>
      <c r="AC44" s="215"/>
      <c r="AD44" s="215"/>
      <c r="AE44" s="215"/>
      <c r="AF44" s="215"/>
      <c r="AG44" s="215"/>
      <c r="AH44" s="215"/>
      <c r="AI44" s="215"/>
      <c r="AJ44" s="149"/>
    </row>
    <row r="45" spans="2:40" ht="15" customHeight="1" x14ac:dyDescent="0.35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35">
      <c r="G46" s="152" t="s">
        <v>51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35">
      <c r="G47" s="156" t="s">
        <v>52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35">
      <c r="G48" s="156" t="s">
        <v>53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35">
      <c r="G49" s="160" t="s">
        <v>54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35">
      <c r="F52" s="164" t="s">
        <v>55</v>
      </c>
      <c r="G52" s="165" t="s">
        <v>56</v>
      </c>
      <c r="H52" s="166" t="s">
        <v>57</v>
      </c>
      <c r="I52" s="165" t="s">
        <v>58</v>
      </c>
      <c r="J52" s="165" t="s">
        <v>59</v>
      </c>
    </row>
    <row r="53" spans="6:22" x14ac:dyDescent="0.35">
      <c r="F53" s="1" t="str">
        <f>G9</f>
        <v>LOT 1</v>
      </c>
      <c r="G53" s="167" t="str">
        <f t="shared" ref="G53" si="38">IF(ISNUMBER($H$10),$H$10,"")</f>
        <v/>
      </c>
      <c r="H53" s="167" t="str">
        <f>IF(ISNUMBER($H$11),$H$11,"")</f>
        <v/>
      </c>
      <c r="I53" s="168" t="str">
        <f>IF(ISNUMBER(Tableau5[[#This Row],[Date de début]]),
      12*YEARFRAC(MIN(Tableau5[Date de début]), Tableau5[[#This Row],[Date de début]]),
      "")</f>
        <v/>
      </c>
      <c r="J53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4" spans="6:22" x14ac:dyDescent="0.35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IF(ISNUMBER(Tableau5[[#This Row],[Date de début]]),
      12*YEARFRAC(MIN(Tableau5[Date de début]), Tableau5[[#This Row],[Date de début]]),
      "")</f>
        <v/>
      </c>
      <c r="J54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5" spans="6:22" x14ac:dyDescent="0.35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IF(ISNUMBER(Tableau5[[#This Row],[Date de début]]),
      12*YEARFRAC(MIN(Tableau5[Date de début]), Tableau5[[#This Row],[Date de début]]),
      "")</f>
        <v/>
      </c>
      <c r="J55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6" spans="6:22" x14ac:dyDescent="0.35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IF(ISNUMBER(Tableau5[[#This Row],[Date de début]]),
      12*YEARFRAC(MIN(Tableau5[Date de début]), Tableau5[[#This Row],[Date de début]]),
      "")</f>
        <v/>
      </c>
      <c r="J56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7" spans="6:22" x14ac:dyDescent="0.35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IF(ISNUMBER(Tableau5[[#This Row],[Date de début]]),
      12*YEARFRAC(MIN(Tableau5[Date de début]), Tableau5[[#This Row],[Date de début]]),
      "")</f>
        <v/>
      </c>
      <c r="J57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8" spans="6:22" x14ac:dyDescent="0.35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IF(ISNUMBER(Tableau5[[#This Row],[Date de début]]),
      12*YEARFRAC(MIN(Tableau5[Date de début]), Tableau5[[#This Row],[Date de début]]),
      "")</f>
        <v/>
      </c>
      <c r="J58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9" spans="6:22" x14ac:dyDescent="0.35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IF(ISNUMBER(Tableau5[[#This Row],[Date de début]]),
      12*YEARFRAC(MIN(Tableau5[Date de début]), Tableau5[[#This Row],[Date de début]]),
      "")</f>
        <v/>
      </c>
      <c r="J59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60" spans="6:22" x14ac:dyDescent="0.35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IF(ISNUMBER(Tableau5[[#This Row],[Date de début]]),
      12*YEARFRAC(MIN(Tableau5[Date de début]), Tableau5[[#This Row],[Date de début]]),
      "")</f>
        <v/>
      </c>
      <c r="J60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</sheetData>
  <mergeCells count="54">
    <mergeCell ref="B15:E15"/>
    <mergeCell ref="B37:E37"/>
    <mergeCell ref="B38:E38"/>
    <mergeCell ref="B39:E39"/>
    <mergeCell ref="B44:M44"/>
    <mergeCell ref="B19:E19"/>
    <mergeCell ref="B20:E20"/>
    <mergeCell ref="B21:E21"/>
    <mergeCell ref="B22:E22"/>
    <mergeCell ref="B23:E23"/>
    <mergeCell ref="B24:E24"/>
    <mergeCell ref="B18:E18"/>
    <mergeCell ref="Y44:AI44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AL11:AN11"/>
    <mergeCell ref="B13:E13"/>
    <mergeCell ref="B14:E14"/>
    <mergeCell ref="B16:E16"/>
    <mergeCell ref="B17:E17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U9:V9"/>
    <mergeCell ref="W9:W12"/>
    <mergeCell ref="Y9:Y12"/>
    <mergeCell ref="B9:E12"/>
    <mergeCell ref="F9:F12"/>
    <mergeCell ref="G9:H9"/>
    <mergeCell ref="I9:J9"/>
    <mergeCell ref="K9:L9"/>
    <mergeCell ref="M9:N9"/>
    <mergeCell ref="AM8:AN8"/>
    <mergeCell ref="E2:O2"/>
    <mergeCell ref="C4:F4"/>
    <mergeCell ref="C6:F6"/>
    <mergeCell ref="G8:L8"/>
    <mergeCell ref="AA8:AI8"/>
  </mergeCells>
  <conditionalFormatting sqref="V41:W41">
    <cfRule type="cellIs" dxfId="2" priority="4" operator="notEqual">
      <formula>$W$39</formula>
    </cfRule>
  </conditionalFormatting>
  <conditionalFormatting sqref="AH45">
    <cfRule type="cellIs" dxfId="1" priority="3" operator="notEqual">
      <formula>$W$39</formula>
    </cfRule>
  </conditionalFormatting>
  <conditionalFormatting sqref="AH45:AI45">
    <cfRule type="cellIs" dxfId="0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1F42360E-38C5-4F2D-996C-8BB4BB4345AD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7" ma:contentTypeDescription="Crée un document." ma:contentTypeScope="" ma:versionID="87b6ebe2aebe51246ce97e444fbabaf4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29b1292169b56a86223a58eeedb2bb78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b736fcb-bda4-4aef-8213-a77bdd68d625}" ma:internalName="TaxCatchAll" ma:showField="CatchAllData" ma:web="fedd9fb9-c19e-4430-85f2-84f2aded3f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  <TaxCatchAll xmlns="fedd9fb9-c19e-4430-85f2-84f2aded3f2f" xsi:nil="true"/>
    <lcf76f155ced4ddcb4097134ff3c332f xmlns="b3db86b3-3193-42bd-8147-fb6bf778dfe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4FCF87-2DCD-4E3F-88C1-6E7C6C2A54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A89498-029B-4704-A2C6-F1E0391344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F13925-AF73-4AA0-A98D-464A4474AA8C}">
  <ds:schemaRefs>
    <ds:schemaRef ds:uri="http://schemas.microsoft.com/office/2006/metadata/properties"/>
    <ds:schemaRef ds:uri="http://schemas.microsoft.com/office/infopath/2007/PartnerControls"/>
    <ds:schemaRef ds:uri="b3db86b3-3193-42bd-8147-fb6bf778dfec"/>
    <ds:schemaRef ds:uri="fedd9fb9-c19e-4430-85f2-84f2aded3f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Manager/>
  <Company>Bpifrance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BAUDET</dc:creator>
  <cp:keywords/>
  <dc:description/>
  <cp:lastModifiedBy>Julien BREMME</cp:lastModifiedBy>
  <cp:revision/>
  <dcterms:created xsi:type="dcterms:W3CDTF">2022-04-21T14:12:27Z</dcterms:created>
  <dcterms:modified xsi:type="dcterms:W3CDTF">2025-06-03T14:09:54Z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2022-05-05T09:53:54Z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a54a6c08-3f4e-467a-a05e-fd84d1b94dc4</vt:lpwstr>
  </property>
  <property fmtid="{D5CDD505-2E9C-101B-9397-08002B2CF9AE}" pid="9" name="MSIP_Label_26615553-48f4-466c-a66f-a3bb9a6459c5_ContentBits">
    <vt:lpwstr>0</vt:lpwstr>
  </property>
  <property fmtid="{D5CDD505-2E9C-101B-9397-08002B2CF9AE}" pid="10" name="MediaServiceImageTags">
    <vt:lpwstr/>
  </property>
</Properties>
</file>